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4880" windowHeight="8190" activeTab="4"/>
  </bookViews>
  <sheets>
    <sheet name="zm.tabela2a (2)" sheetId="1" r:id="rId1"/>
    <sheet name="zał.6" sheetId="4" r:id="rId2"/>
    <sheet name="zał.7." sheetId="5" r:id="rId3"/>
    <sheet name="zał.9" sheetId="3" r:id="rId4"/>
    <sheet name="zał.13 środki unijne (2)" sheetId="2" r:id="rId5"/>
  </sheets>
  <definedNames>
    <definedName name="_xlnm.Print_Area" localSheetId="4">'zał.13 środki unijne (2)'!$A$1:$Q$56</definedName>
  </definedNames>
  <calcPr calcId="125725"/>
</workbook>
</file>

<file path=xl/calcChain.xml><?xml version="1.0" encoding="utf-8"?>
<calcChain xmlns="http://schemas.openxmlformats.org/spreadsheetml/2006/main">
  <c r="F20" i="5"/>
  <c r="F17"/>
  <c r="F21" l="1"/>
  <c r="F33" i="4" l="1"/>
  <c r="F22"/>
  <c r="J20" i="3"/>
  <c r="G20"/>
  <c r="F20"/>
  <c r="M19"/>
  <c r="M17" s="1"/>
  <c r="M34" s="1"/>
  <c r="N17"/>
  <c r="N34" s="1"/>
  <c r="L17"/>
  <c r="L34" s="1"/>
  <c r="J17"/>
  <c r="J34" s="1"/>
  <c r="I17"/>
  <c r="I34" s="1"/>
  <c r="H17"/>
  <c r="H34" s="1"/>
  <c r="G17"/>
  <c r="G34" s="1"/>
  <c r="F17"/>
  <c r="F34" s="1"/>
  <c r="E17"/>
  <c r="E34" s="1"/>
  <c r="M55" i="2"/>
  <c r="I55"/>
  <c r="H55"/>
  <c r="G55"/>
  <c r="F55"/>
  <c r="E55" s="1"/>
  <c r="E54" s="1"/>
  <c r="E43" s="1"/>
  <c r="Q54"/>
  <c r="P54"/>
  <c r="O54"/>
  <c r="N54"/>
  <c r="M54"/>
  <c r="L54"/>
  <c r="K54"/>
  <c r="J54"/>
  <c r="I54"/>
  <c r="H54"/>
  <c r="G54"/>
  <c r="F54"/>
  <c r="Q48"/>
  <c r="P48"/>
  <c r="P43" s="1"/>
  <c r="O48"/>
  <c r="N48"/>
  <c r="N43" s="1"/>
  <c r="M48"/>
  <c r="L48"/>
  <c r="L43" s="1"/>
  <c r="K48"/>
  <c r="J48"/>
  <c r="J43" s="1"/>
  <c r="I48"/>
  <c r="H48"/>
  <c r="H43" s="1"/>
  <c r="G48"/>
  <c r="F48"/>
  <c r="F43" s="1"/>
  <c r="E48"/>
  <c r="Q43"/>
  <c r="O43"/>
  <c r="M43"/>
  <c r="K43"/>
  <c r="I43"/>
  <c r="G43"/>
  <c r="M42"/>
  <c r="I42"/>
  <c r="H42" s="1"/>
  <c r="H41" s="1"/>
  <c r="G42"/>
  <c r="G41" s="1"/>
  <c r="Q41"/>
  <c r="P41"/>
  <c r="O41"/>
  <c r="N41"/>
  <c r="M41"/>
  <c r="L41"/>
  <c r="K41"/>
  <c r="J41"/>
  <c r="I35"/>
  <c r="H35" s="1"/>
  <c r="H34" s="1"/>
  <c r="E35"/>
  <c r="E34" s="1"/>
  <c r="Q34"/>
  <c r="P34"/>
  <c r="O34"/>
  <c r="N34"/>
  <c r="M34"/>
  <c r="L34"/>
  <c r="K34"/>
  <c r="J34"/>
  <c r="G34"/>
  <c r="F34"/>
  <c r="M29"/>
  <c r="M27" s="1"/>
  <c r="I29"/>
  <c r="H29"/>
  <c r="E29"/>
  <c r="E28"/>
  <c r="E27" s="1"/>
  <c r="Q27"/>
  <c r="P27"/>
  <c r="O27"/>
  <c r="N27"/>
  <c r="L27"/>
  <c r="K27"/>
  <c r="J27"/>
  <c r="I27"/>
  <c r="H27"/>
  <c r="G27"/>
  <c r="F27"/>
  <c r="M22"/>
  <c r="I22"/>
  <c r="E22"/>
  <c r="Q20"/>
  <c r="Q15" s="1"/>
  <c r="Q56" s="1"/>
  <c r="P20"/>
  <c r="O20"/>
  <c r="O15" s="1"/>
  <c r="O56" s="1"/>
  <c r="N20"/>
  <c r="M20"/>
  <c r="M15" s="1"/>
  <c r="M56" s="1"/>
  <c r="L20"/>
  <c r="K20"/>
  <c r="K15" s="1"/>
  <c r="K56" s="1"/>
  <c r="J20"/>
  <c r="I20"/>
  <c r="G20"/>
  <c r="G15" s="1"/>
  <c r="G56" s="1"/>
  <c r="F20"/>
  <c r="E20"/>
  <c r="P15"/>
  <c r="P56" s="1"/>
  <c r="N15"/>
  <c r="N56" s="1"/>
  <c r="L15"/>
  <c r="L56" s="1"/>
  <c r="J15"/>
  <c r="J56" s="1"/>
  <c r="F66" i="1"/>
  <c r="F34" i="4" l="1"/>
  <c r="H22" i="2"/>
  <c r="H20" s="1"/>
  <c r="H15" s="1"/>
  <c r="H56" s="1"/>
  <c r="I34"/>
  <c r="I41"/>
  <c r="I15" s="1"/>
  <c r="I56" s="1"/>
  <c r="F42"/>
  <c r="K46" i="1"/>
  <c r="K66" s="1"/>
  <c r="I46"/>
  <c r="I66" s="1"/>
  <c r="H46"/>
  <c r="H66" s="1"/>
  <c r="G46"/>
  <c r="G66" s="1"/>
  <c r="E42" i="2" l="1"/>
  <c r="E41" s="1"/>
  <c r="E15" s="1"/>
  <c r="E56" s="1"/>
  <c r="F41"/>
  <c r="F15" s="1"/>
  <c r="F56" s="1"/>
</calcChain>
</file>

<file path=xl/sharedStrings.xml><?xml version="1.0" encoding="utf-8"?>
<sst xmlns="http://schemas.openxmlformats.org/spreadsheetml/2006/main" count="465" uniqueCount="209">
  <si>
    <t xml:space="preserve"> </t>
  </si>
  <si>
    <t>Tabela nr 2a</t>
  </si>
  <si>
    <t xml:space="preserve">  </t>
  </si>
  <si>
    <t xml:space="preserve">Zadania inwestycyjne w 2014 rok   </t>
  </si>
  <si>
    <t xml:space="preserve">PO ZMIANACH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</si>
  <si>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</si>
  <si>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</si>
  <si>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</si>
  <si>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</si>
  <si>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</si>
  <si>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</si>
  <si>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</si>
  <si>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</si>
  <si>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2014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</si>
  <si>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</si>
  <si>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</si>
  <si>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</si>
  <si>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</si>
  <si>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</si>
  <si>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</si>
  <si>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</si>
  <si>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</si>
  <si>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</si>
  <si>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</si>
  <si>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Rozbudowa sieci wodociągowej w Pawłówku   </t>
  </si>
  <si>
    <t xml:space="preserve">Budowa zbiornika retencyjnego wody pitnej w Łukowcu ( opracowanie dokumentacji) </t>
  </si>
  <si>
    <t xml:space="preserve">Przełożenie sieci wodociągowej w ciągu ul. Leśnej w Kruszynie </t>
  </si>
  <si>
    <t>Przełożenie sieci wodociągowej w ciągu ul. Ogrodowej w Kruszynie (opracowanie dokumentacji)</t>
  </si>
  <si>
    <t xml:space="preserve">A.      
B.
C.  </t>
  </si>
  <si>
    <t>Urząd Gminy</t>
  </si>
  <si>
    <t>Wykup sieci wodociągowych</t>
  </si>
  <si>
    <t xml:space="preserve">Przebudowa drogi wojewódzkiej w miejscowości Wojnowo  </t>
  </si>
  <si>
    <t>Województwo Kujawsko-Pomorskie ( dotacja na pomoc finansową)</t>
  </si>
  <si>
    <t>Przebudowa drogi wojewódzkiej nr 244 Kamieniec- Strzelce Dolne od km 3+060 do km 3+485 polegającej na budowie chodnika  miejscowości Dąbrówka Nowa gm. Sicienko, woj. Kujawsko-Pomorskie- I etap na oddcinku od km. 3+060 do km 3+361</t>
  </si>
  <si>
    <t>Urząd Gminy ( pomoc rzeczowa dla Województwa Kujawsko-Pomorskiego)</t>
  </si>
  <si>
    <t>Budowa ścieżek rowerowych przy drogach powiatowych</t>
  </si>
  <si>
    <t xml:space="preserve">A.      
B.
C. </t>
  </si>
  <si>
    <t>Starostwo Powiatowe w Bydgoszczy ( dotacja na pomoc finansową)</t>
  </si>
  <si>
    <t>Budowa zatoki przystankowej wraz z wiatą autobusową  przy drodze powiatowej 1527C w Trzemiętowie</t>
  </si>
  <si>
    <t>Budowa chodnika przy drodze powiatowej w miejscowości Goncarzewy</t>
  </si>
  <si>
    <t>Budowa drogi w Kruszynie ul. Strażacka, ul.Leśna II etap</t>
  </si>
  <si>
    <t xml:space="preserve">Przebudowa dróg gminnych w  Sicienku ul. Lipowa-Kasztanowa  etap I    </t>
  </si>
  <si>
    <t>Przebudowa mostu na Kanale Bydgoskim w Kruszyńcu</t>
  </si>
  <si>
    <t>Przebudowa drogi gminnej w Wierzchucicach       ( od starobruku do drogi wojewódzkiej nr 243)  - opracowanie dokumentacji   II etap</t>
  </si>
  <si>
    <t>Przebudowa drogi gminnej  nr 50303C w miejscowości Zielonczyn z połączeniem z istniejącą drogą powiatową nr 1534C Zielonczyn - Stacja PKP</t>
  </si>
  <si>
    <t>Wykup dróg</t>
  </si>
  <si>
    <t>A.     
B.
C.</t>
  </si>
  <si>
    <t>Zakup działek w Teresinie</t>
  </si>
  <si>
    <t xml:space="preserve">Budowa szamba przy budynku komunalnym w Gliszczu  </t>
  </si>
  <si>
    <t>Modernizacjia bazy komputerowej w Urzędzie Gminy</t>
  </si>
  <si>
    <t xml:space="preserve">Termomodernizacja budynków Szkoły Podstawowej w Trzemiętowie  </t>
  </si>
  <si>
    <t>Zmiana nawierzchni istniejących wewnętrznych ciągów komunikacyjnych, wymiana ogrodzenia od terenów publicznych i montaż barierek</t>
  </si>
  <si>
    <t>Szkoł Podstawowa w Kruszynie</t>
  </si>
  <si>
    <t>Zakup tablic multimedialnych</t>
  </si>
  <si>
    <t>Biuro Obsługi Szkół Samorządowych przy współudziale Urzędu Marszałkowskiego</t>
  </si>
  <si>
    <t>Wydatki inwestycyjne związane z realizacją projektu systemowego "Przygotowanie oddziałów przedszkolnych przy szkołach podstawowych do świadczenia wysokiej jakości usług na rzecz dzieci w wieku przedszkolnym"</t>
  </si>
  <si>
    <t>A.    54 729,00
B.
C.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</si>
  <si>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</si>
  <si>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43 050,10
B.
C.</t>
  </si>
  <si>
    <t xml:space="preserve">Kompleksowa modernizacja sieci wodno-kanalizacyjnej na terenie Gminy Sicienko - Rozbudowa  sieci kanalizacji sanitarnej, w tym: </t>
  </si>
  <si>
    <t xml:space="preserve">A.     
B.
C. </t>
  </si>
  <si>
    <t xml:space="preserve">Budowa kanalizacji sanitarnej wraz z przepompownią ścieków z Teresina do miejscowości Kazin gm. Nakło n/Not.     </t>
  </si>
  <si>
    <t>Rozbudowa sieci kanalizacyjnej w Sicienku ul Jaworowa i Grabowa</t>
  </si>
  <si>
    <t>Budowa kanalizacji sanitarnej wraz z przepompownią ścieków w ul. Mroteckiej i Wiklinowej w Sicienku</t>
  </si>
  <si>
    <t xml:space="preserve">Budowa sieci kanalizacyjnej Kruszyn -Pawłówek(opracowanie dokumentacji projektowej )  </t>
  </si>
  <si>
    <t>Przebudowa i rozbudowa  oczyszczalni ścieków w Wojnowie ( opracowanie dokumentacji projektowe )</t>
  </si>
  <si>
    <t>Przebudowa sieci kanalizacji sanitarnej w Strzelewie ( opracowanie dokumentacji)</t>
  </si>
  <si>
    <t>Zakup koparko – ładowarki na potrzeby  obsługi oczyszczalni ścieków na terenie  Gminy Sicienko</t>
  </si>
  <si>
    <t>A.   
B.
C.</t>
  </si>
  <si>
    <t xml:space="preserve">Budowa przydomowych oczyszczalni ścieków - dotacja </t>
  </si>
  <si>
    <t>Dotacja dla podmiotów nienależących do sektora finansów publicznych</t>
  </si>
  <si>
    <t xml:space="preserve">Budowa oswietlenia ulicznego </t>
  </si>
  <si>
    <t>Budowa   swietlicy wiejskiej w Pawłówku (opracowanie dokumentacji)</t>
  </si>
  <si>
    <t xml:space="preserve">Zakup nieruchomości w Dąbrówce Nowej z przenaczeniem na adaptację na świetlicę wiejską </t>
  </si>
  <si>
    <t xml:space="preserve">Budowa     boiska  wiejskiego  w Dąbrówce Nowej    </t>
  </si>
  <si>
    <t>Renowacja płyty boiska piłkarskiego w Wojnowie</t>
  </si>
  <si>
    <t>Ogółem</t>
  </si>
  <si>
    <t xml:space="preserve">A.     97 779,10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</si>
  <si>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</si>
  <si>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</si>
  <si>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</si>
  <si>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</si>
  <si>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</si>
  <si>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Zakup motopompy dla potrzeb OSP Wojnowo</t>
  </si>
  <si>
    <t>Rady Gminy Sicienko</t>
  </si>
  <si>
    <t>z dnia   27 sierpnia  2014 roku</t>
  </si>
  <si>
    <t>zmieniającej uchwałę w sprawie uchwalenia budżetu gminy na 2014 rok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</si>
  <si>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</si>
  <si>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</si>
  <si>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</si>
  <si>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</si>
  <si>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</si>
  <si>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</si>
  <si>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w tym:</t>
  </si>
  <si>
    <t>Środki
z budżetu krajowego</t>
  </si>
  <si>
    <t>Środki
z budżetu UE</t>
  </si>
  <si>
    <t>2014 r.</t>
  </si>
  <si>
    <t>Wydatki razem (9+13)</t>
  </si>
  <si>
    <t>z tego: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</si>
  <si>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</si>
  <si>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</si>
  <si>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</si>
  <si>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</si>
  <si>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</si>
  <si>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</si>
  <si>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</si>
  <si>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</si>
  <si>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</si>
  <si>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</si>
  <si>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</si>
  <si>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>1.1</t>
  </si>
  <si>
    <t>Program:</t>
  </si>
  <si>
    <t>Program Rozwoju Obszarów Wiejskich na lata 2007 - 2013
4. Lider                                                                                                                                                                                                                                                                                                                                                                                                          413 Wdrażanie lokalnych strategii rozwoju PROW dla operacji, które odpowiadają warunkom przyznania pomocy w ramach działania: Odnowa i rozwój wsi   
 Renowacja płyty boiska piłkarskiego w Wojnowie</t>
  </si>
  <si>
    <t>Oś priorytetowa:</t>
  </si>
  <si>
    <t>Działanie:</t>
  </si>
  <si>
    <t>Nazwa projektu:</t>
  </si>
  <si>
    <t>Razem wydatki:</t>
  </si>
  <si>
    <t>926.92601
§ 6057 § 6059</t>
  </si>
  <si>
    <t>z tego: do 2013 r.</t>
  </si>
  <si>
    <t>2014 r</t>
  </si>
  <si>
    <t>1.2</t>
  </si>
  <si>
    <t>801.80101
§ 6057 § 6059</t>
  </si>
  <si>
    <t>z tego: 2013 r.</t>
  </si>
  <si>
    <t>1.3</t>
  </si>
  <si>
    <t>Regionalny Program Operacyjny Województwa Kujawsko-Pomorskiego  na lata 2007 - 2013
4. Rozwój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 Rozwój usług i aplikacji dla ludności 
Realizacja systemu innowacji edukacyjnej w województwie kujawsko-pomorskim poprzez zbudowanie systemu dystrybucji treści edukacyjnych - Zakup tablic multimedialnych</t>
  </si>
  <si>
    <t>801.80101 § 6059</t>
  </si>
  <si>
    <t>z tego: 2014 r.</t>
  </si>
  <si>
    <t>1.4</t>
  </si>
  <si>
    <t>Program Operacyjny Kapitał Ludzki 
IX. Rozwój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oswiaty
Przygotowanie oddziałów przedszkolnych przy szkołach podstawowych do świadczenia wysokiej jakości usług na rzecz dzieci w wieku przedszkolnym</t>
  </si>
  <si>
    <t>801.80103           § 6057,§ 6059 § 6067,§ 6069</t>
  </si>
  <si>
    <t>2.</t>
  </si>
  <si>
    <t>Wydatki bieżące razem:</t>
  </si>
  <si>
    <t>2.1</t>
  </si>
  <si>
    <t>801.80101 § 4309</t>
  </si>
  <si>
    <t>801.80103           § 4217,§ 4219 § 4247,§ 4249 § 4307,§ 4309</t>
  </si>
  <si>
    <t>Ogółem (1+2)</t>
  </si>
  <si>
    <t>z dnia   27 sierpnia   2014 roku</t>
  </si>
  <si>
    <t>Regionalny Program Operacyjny Województwa Kujawsko-Pomorskiego  na lata 2007 - 2013
II. Zachiwanie i racjinalne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Termomodernizacja budynków Szkoły Podstawowej w Trzemiętowie</t>
  </si>
  <si>
    <t>Załącznik Nr 9</t>
  </si>
  <si>
    <t>Plan przychodów i wydatków zakładów budżetowych</t>
  </si>
  <si>
    <t xml:space="preserve"> oraz dochodów i wydatków dochodów własnych jednostek budżetowych na 2014r.</t>
  </si>
  <si>
    <t>PO ZMIANACH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</si>
  <si>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</si>
  <si>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</si>
  <si>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</si>
  <si>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</si>
  <si>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</si>
  <si>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</si>
  <si>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</si>
  <si>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</si>
  <si>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</si>
  <si>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</si>
  <si>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</si>
  <si>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</si>
  <si>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</si>
  <si>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</si>
  <si>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</si>
  <si>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</si>
  <si>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</si>
  <si>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</si>
  <si>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</si>
  <si>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</si>
  <si>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</si>
  <si>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</si>
  <si>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</si>
  <si>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Załącznik Nr 6</t>
  </si>
  <si>
    <t>Dotacje celowe na zadania własne gminy realizowane przez podmioty należące
i nienależące do sektora finansów publicznych  na 2014 rok</t>
  </si>
  <si>
    <t>w złotych</t>
  </si>
  <si>
    <t>Rozdział</t>
  </si>
  <si>
    <t>Nazwa zadania</t>
  </si>
  <si>
    <t xml:space="preserve">Plan  </t>
  </si>
  <si>
    <t>PODMIOTY  NALEŻĄCE  DO  SEKTORA  FINANSÓW  PUBLICZNCH</t>
  </si>
  <si>
    <t>1.</t>
  </si>
  <si>
    <t>Dotacja celowa dla Zakładu Komunalnego w Sicienku  na dofinansowanie kosztów budowy przyłączy wodociągowych</t>
  </si>
  <si>
    <t>3.</t>
  </si>
  <si>
    <t xml:space="preserve">Dotacja celowa na pomoc finansową udzielaną między jednostkami samorządu terytorialnego na dofinansowanie własnych zadań inwestycyjnych i zakupów inwestycyjnych Powiatu Bydgoskiego z przeznaczeniem na budowę scieżek rowerowych, budowę zatoki przystankowej wraz z wiatą autobusową  oraz budowę chodnika przy drodze powiatowej 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</si>
  <si>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</si>
  <si>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</si>
  <si>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>Zadania w zakresie wychowania przedszkolnego   uczniów z gminy Sicienko w ramach oddziałów przedszkolnych w szkołach podstawowych</t>
  </si>
  <si>
    <t>5.</t>
  </si>
  <si>
    <t>Zadania w zakresie wychowania przedszkolnego uczniów z gminy Sicienko</t>
  </si>
  <si>
    <t>6.</t>
  </si>
  <si>
    <t>Zadania w zakresie wychowania przedszkolnego uczniów z gminy Sicienko w ramach innych form wychowania przedszkolnego</t>
  </si>
  <si>
    <t>7.</t>
  </si>
  <si>
    <t xml:space="preserve">Współfinansowanie telefonu pogotowia dla ofiar przemocy w rodzinie "Niebieska Linia" </t>
  </si>
  <si>
    <t>8.</t>
  </si>
  <si>
    <t>Dotacja celowa dla Zakładu Komunalnego w Sicienku na dofinansowanie zakupu  koparko – ładowarki na potrzeby  obsługi oczyszczalni scieków na terenie  Gminy Sicienko</t>
  </si>
  <si>
    <t>9.</t>
  </si>
  <si>
    <t>Dotacja celowa dla Miasta Bydgoszczy na zadania w zakresie zapewnienia schroniska dla bezpańskich psów</t>
  </si>
  <si>
    <t>RAZEM</t>
  </si>
  <si>
    <t>strona:1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</si>
  <si>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</si>
  <si>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</si>
  <si>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</si>
  <si>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</si>
  <si>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</si>
  <si>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</si>
  <si>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</si>
  <si>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strona:2</t>
  </si>
  <si>
    <t>Załącznik Nr 7</t>
  </si>
  <si>
    <t xml:space="preserve">Dotacje podmiotowe  </t>
  </si>
  <si>
    <t xml:space="preserve">       na 2014 rok</t>
  </si>
  <si>
    <t>Nazwa instytucji</t>
  </si>
  <si>
    <t>Gminny Ośrodek Kultutry (Samorządowa Instytucja Kultury)</t>
  </si>
  <si>
    <t>Gminna Biblioteka Publiczna (Samorządowa Instytucja Kultury)</t>
  </si>
  <si>
    <t>PODMIOTY  NIENALEŻĄCE  DO  SEKTORA  FINANSÓW  PUBLICZNCH</t>
  </si>
  <si>
    <t xml:space="preserve">Dotacja podmiotowa dla niepublicznej placówki realizujacej inne formy wychowanie przedszkolnego </t>
  </si>
  <si>
    <t xml:space="preserve">Dotacja celowa na pomoc finansową udzielaną między jednostkami samorządu terytorialnego na dofinansowanie własnych zadań inwestycyjnych i zakupów inwestycyjnych Województwa Kujawsko-Pomorskiego z przeznaczeniem na przebudwę drogi wojewódzkiej w miejscowości Wojnowo </t>
  </si>
  <si>
    <t>do Uchwały Nr XLI/319/14</t>
  </si>
</sst>
</file>

<file path=xl/styles.xml><?xml version="1.0" encoding="utf-8"?>
<styleSheet xmlns="http://schemas.openxmlformats.org/spreadsheetml/2006/main">
  <numFmts count="6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4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20"/>
      <color rgb="FFFF000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name val="Arial CE"/>
      <family val="2"/>
      <charset val="238"/>
    </font>
    <font>
      <sz val="11"/>
      <name val="Arial CE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el CE"/>
      <charset val="238"/>
    </font>
    <font>
      <sz val="8"/>
      <name val="Arial CE"/>
      <family val="2"/>
      <charset val="238"/>
    </font>
    <font>
      <sz val="7"/>
      <name val="Arial CE"/>
      <family val="2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8"/>
      <color indexed="8"/>
      <name val="Arial"/>
      <family val="2"/>
      <charset val="238"/>
    </font>
    <font>
      <sz val="8"/>
      <name val="Arial CE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b/>
      <sz val="9"/>
      <name val="Arial CE"/>
      <charset val="238"/>
    </font>
    <font>
      <b/>
      <sz val="12"/>
      <name val="Arial CE"/>
      <family val="2"/>
      <charset val="238"/>
    </font>
    <font>
      <b/>
      <sz val="9"/>
      <name val="Arial"/>
      <family val="2"/>
      <charset val="238"/>
    </font>
    <font>
      <b/>
      <sz val="10"/>
      <name val="Arial CE"/>
      <family val="2"/>
      <charset val="238"/>
    </font>
    <font>
      <sz val="6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7">
    <xf numFmtId="0" fontId="0" fillId="0" borderId="0"/>
    <xf numFmtId="0" fontId="2" fillId="0" borderId="0"/>
    <xf numFmtId="0" fontId="4" fillId="0" borderId="0"/>
    <xf numFmtId="43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</xf>
    <xf numFmtId="0" fontId="7" fillId="0" borderId="0"/>
    <xf numFmtId="0" fontId="2" fillId="0" borderId="0"/>
    <xf numFmtId="0" fontId="29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29" fillId="0" borderId="0" applyNumberFormat="0" applyFill="0" applyBorder="0" applyAlignment="0" applyProtection="0">
      <alignment vertical="top"/>
    </xf>
    <xf numFmtId="0" fontId="29" fillId="0" borderId="0" applyNumberFormat="0" applyFill="0" applyBorder="0" applyAlignment="0" applyProtection="0">
      <alignment vertical="top"/>
    </xf>
    <xf numFmtId="0" fontId="29" fillId="0" borderId="0" applyNumberFormat="0" applyFill="0" applyBorder="0" applyAlignment="0" applyProtection="0">
      <alignment vertical="top"/>
    </xf>
    <xf numFmtId="0" fontId="7" fillId="0" borderId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</cellStyleXfs>
  <cellXfs count="433">
    <xf numFmtId="0" fontId="0" fillId="0" borderId="0" xfId="0"/>
    <xf numFmtId="0" fontId="2" fillId="0" borderId="0" xfId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2" applyFont="1"/>
    <xf numFmtId="0" fontId="6" fillId="0" borderId="0" xfId="1" applyFont="1" applyAlignment="1">
      <alignment vertical="center" wrapText="1"/>
    </xf>
    <xf numFmtId="43" fontId="2" fillId="0" borderId="0" xfId="3" applyFont="1"/>
    <xf numFmtId="0" fontId="2" fillId="0" borderId="0" xfId="1"/>
    <xf numFmtId="43" fontId="10" fillId="0" borderId="0" xfId="5" applyFont="1"/>
    <xf numFmtId="0" fontId="11" fillId="0" borderId="1" xfId="1" applyFont="1" applyFill="1" applyBorder="1" applyAlignment="1">
      <alignment vertical="center" wrapText="1"/>
    </xf>
    <xf numFmtId="0" fontId="16" fillId="0" borderId="0" xfId="1" applyFont="1" applyAlignment="1">
      <alignment vertical="center"/>
    </xf>
    <xf numFmtId="41" fontId="15" fillId="0" borderId="3" xfId="1" applyNumberFormat="1" applyFont="1" applyBorder="1" applyAlignment="1">
      <alignment horizontal="center" vertical="center"/>
    </xf>
    <xf numFmtId="0" fontId="15" fillId="0" borderId="3" xfId="1" quotePrefix="1" applyNumberFormat="1" applyFont="1" applyBorder="1" applyAlignment="1">
      <alignment horizontal="center" vertical="center"/>
    </xf>
    <xf numFmtId="0" fontId="15" fillId="0" borderId="3" xfId="1" quotePrefix="1" applyNumberFormat="1" applyFont="1" applyFill="1" applyBorder="1" applyAlignment="1">
      <alignment horizontal="center" vertical="center"/>
    </xf>
    <xf numFmtId="41" fontId="15" fillId="0" borderId="3" xfId="6" applyNumberFormat="1" applyFont="1" applyFill="1" applyBorder="1" applyAlignment="1">
      <alignment vertical="center" wrapText="1"/>
    </xf>
    <xf numFmtId="164" fontId="15" fillId="0" borderId="3" xfId="1" applyNumberFormat="1" applyFont="1" applyFill="1" applyBorder="1" applyAlignment="1">
      <alignment vertical="center"/>
    </xf>
    <xf numFmtId="164" fontId="15" fillId="0" borderId="3" xfId="1" applyNumberFormat="1" applyFont="1" applyBorder="1" applyAlignment="1">
      <alignment vertical="center"/>
    </xf>
    <xf numFmtId="41" fontId="17" fillId="0" borderId="9" xfId="1" applyNumberFormat="1" applyFont="1" applyBorder="1" applyAlignment="1">
      <alignment horizontal="center" vertical="center"/>
    </xf>
    <xf numFmtId="0" fontId="17" fillId="0" borderId="9" xfId="1" quotePrefix="1" applyNumberFormat="1" applyFont="1" applyBorder="1" applyAlignment="1">
      <alignment horizontal="center" vertical="center"/>
    </xf>
    <xf numFmtId="41" fontId="18" fillId="0" borderId="9" xfId="6" applyNumberFormat="1" applyFont="1" applyBorder="1" applyAlignment="1">
      <alignment vertical="center" wrapText="1"/>
    </xf>
    <xf numFmtId="164" fontId="17" fillId="0" borderId="9" xfId="1" applyNumberFormat="1" applyFont="1" applyFill="1" applyBorder="1" applyAlignment="1">
      <alignment vertical="center"/>
    </xf>
    <xf numFmtId="164" fontId="17" fillId="0" borderId="9" xfId="1" applyNumberFormat="1" applyFont="1" applyBorder="1" applyAlignment="1">
      <alignment vertical="center"/>
    </xf>
    <xf numFmtId="165" fontId="17" fillId="0" borderId="9" xfId="1" applyNumberFormat="1" applyFont="1" applyBorder="1" applyAlignment="1">
      <alignment vertical="center"/>
    </xf>
    <xf numFmtId="0" fontId="17" fillId="0" borderId="10" xfId="1" quotePrefix="1" applyNumberFormat="1" applyFont="1" applyBorder="1" applyAlignment="1">
      <alignment horizontal="center" vertical="center"/>
    </xf>
    <xf numFmtId="41" fontId="18" fillId="0" borderId="10" xfId="6" applyNumberFormat="1" applyFont="1" applyBorder="1" applyAlignment="1">
      <alignment vertical="center" wrapText="1"/>
    </xf>
    <xf numFmtId="164" fontId="17" fillId="0" borderId="10" xfId="1" applyNumberFormat="1" applyFont="1" applyFill="1" applyBorder="1" applyAlignment="1">
      <alignment vertical="center"/>
    </xf>
    <xf numFmtId="164" fontId="17" fillId="0" borderId="10" xfId="1" applyNumberFormat="1" applyFont="1" applyBorder="1" applyAlignment="1">
      <alignment vertical="center"/>
    </xf>
    <xf numFmtId="165" fontId="17" fillId="0" borderId="10" xfId="1" applyNumberFormat="1" applyFont="1" applyBorder="1" applyAlignment="1">
      <alignment vertical="center"/>
    </xf>
    <xf numFmtId="41" fontId="19" fillId="0" borderId="2" xfId="6" applyNumberFormat="1" applyFont="1" applyBorder="1" applyAlignment="1">
      <alignment vertical="center" wrapText="1"/>
    </xf>
    <xf numFmtId="164" fontId="15" fillId="0" borderId="2" xfId="1" applyNumberFormat="1" applyFont="1" applyBorder="1" applyAlignment="1">
      <alignment vertical="center"/>
    </xf>
    <xf numFmtId="164" fontId="15" fillId="0" borderId="2" xfId="1" applyNumberFormat="1" applyFont="1" applyBorder="1" applyAlignment="1">
      <alignment vertical="center" wrapText="1"/>
    </xf>
    <xf numFmtId="0" fontId="15" fillId="0" borderId="2" xfId="1" applyFont="1" applyBorder="1" applyAlignment="1">
      <alignment vertical="center" wrapText="1"/>
    </xf>
    <xf numFmtId="0" fontId="15" fillId="0" borderId="2" xfId="1" applyFont="1" applyBorder="1" applyAlignment="1">
      <alignment horizontal="center" vertical="center"/>
    </xf>
    <xf numFmtId="0" fontId="15" fillId="3" borderId="2" xfId="1" quotePrefix="1" applyNumberFormat="1" applyFont="1" applyFill="1" applyBorder="1" applyAlignment="1">
      <alignment horizontal="center" vertical="center"/>
    </xf>
    <xf numFmtId="41" fontId="15" fillId="4" borderId="2" xfId="1" applyNumberFormat="1" applyFont="1" applyFill="1" applyBorder="1" applyAlignment="1">
      <alignment vertical="center" wrapText="1"/>
    </xf>
    <xf numFmtId="164" fontId="15" fillId="4" borderId="2" xfId="1" applyNumberFormat="1" applyFont="1" applyFill="1" applyBorder="1" applyAlignment="1">
      <alignment vertical="center"/>
    </xf>
    <xf numFmtId="0" fontId="20" fillId="4" borderId="0" xfId="0" applyFont="1" applyFill="1" applyAlignment="1">
      <alignment vertical="center" wrapText="1"/>
    </xf>
    <xf numFmtId="0" fontId="15" fillId="0" borderId="2" xfId="1" quotePrefix="1" applyNumberFormat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164" fontId="21" fillId="0" borderId="2" xfId="1" applyNumberFormat="1" applyFont="1" applyBorder="1" applyAlignment="1">
      <alignment vertical="center" wrapText="1"/>
    </xf>
    <xf numFmtId="0" fontId="15" fillId="0" borderId="2" xfId="7" applyNumberFormat="1" applyFont="1" applyBorder="1" applyAlignment="1">
      <alignment horizontal="center" vertical="center"/>
    </xf>
    <xf numFmtId="0" fontId="15" fillId="4" borderId="2" xfId="1" applyNumberFormat="1" applyFont="1" applyFill="1" applyBorder="1" applyAlignment="1">
      <alignment horizontal="center" vertical="center"/>
    </xf>
    <xf numFmtId="0" fontId="15" fillId="0" borderId="2" xfId="1" applyFont="1" applyBorder="1" applyAlignment="1">
      <alignment vertical="center"/>
    </xf>
    <xf numFmtId="0" fontId="15" fillId="0" borderId="2" xfId="1" applyNumberFormat="1" applyFont="1" applyBorder="1" applyAlignment="1">
      <alignment horizontal="center" vertical="center"/>
    </xf>
    <xf numFmtId="0" fontId="15" fillId="3" borderId="2" xfId="1" applyNumberFormat="1" applyFont="1" applyFill="1" applyBorder="1" applyAlignment="1">
      <alignment horizontal="center" vertical="center"/>
    </xf>
    <xf numFmtId="41" fontId="15" fillId="3" borderId="2" xfId="1" applyNumberFormat="1" applyFont="1" applyFill="1" applyBorder="1" applyAlignment="1">
      <alignment vertical="center" wrapText="1"/>
    </xf>
    <xf numFmtId="0" fontId="15" fillId="0" borderId="3" xfId="1" applyNumberFormat="1" applyFont="1" applyBorder="1" applyAlignment="1">
      <alignment horizontal="center" vertical="center"/>
    </xf>
    <xf numFmtId="0" fontId="15" fillId="3" borderId="3" xfId="1" applyNumberFormat="1" applyFont="1" applyFill="1" applyBorder="1" applyAlignment="1">
      <alignment horizontal="center" vertical="center"/>
    </xf>
    <xf numFmtId="41" fontId="15" fillId="4" borderId="3" xfId="1" applyNumberFormat="1" applyFont="1" applyFill="1" applyBorder="1" applyAlignment="1">
      <alignment vertical="center" wrapText="1"/>
    </xf>
    <xf numFmtId="164" fontId="15" fillId="4" borderId="3" xfId="1" applyNumberFormat="1" applyFont="1" applyFill="1" applyBorder="1" applyAlignment="1">
      <alignment vertical="center"/>
    </xf>
    <xf numFmtId="164" fontId="21" fillId="0" borderId="3" xfId="1" applyNumberFormat="1" applyFont="1" applyBorder="1" applyAlignment="1">
      <alignment vertical="center" wrapText="1"/>
    </xf>
    <xf numFmtId="0" fontId="15" fillId="0" borderId="3" xfId="1" applyFont="1" applyBorder="1" applyAlignment="1">
      <alignment vertical="center"/>
    </xf>
    <xf numFmtId="164" fontId="22" fillId="0" borderId="2" xfId="1" applyNumberFormat="1" applyFont="1" applyBorder="1" applyAlignment="1">
      <alignment vertical="center" wrapText="1"/>
    </xf>
    <xf numFmtId="41" fontId="15" fillId="4" borderId="2" xfId="1" applyNumberFormat="1" applyFont="1" applyFill="1" applyBorder="1" applyAlignment="1">
      <alignment horizontal="left" vertical="center" wrapText="1"/>
    </xf>
    <xf numFmtId="0" fontId="2" fillId="0" borderId="0" xfId="1" applyBorder="1" applyAlignment="1">
      <alignment vertical="center"/>
    </xf>
    <xf numFmtId="0" fontId="15" fillId="0" borderId="3" xfId="1" applyFont="1" applyBorder="1" applyAlignment="1">
      <alignment horizontal="center" vertical="center"/>
    </xf>
    <xf numFmtId="0" fontId="15" fillId="4" borderId="3" xfId="1" applyNumberFormat="1" applyFont="1" applyFill="1" applyBorder="1" applyAlignment="1">
      <alignment horizontal="center" vertical="center"/>
    </xf>
    <xf numFmtId="164" fontId="15" fillId="4" borderId="11" xfId="1" applyNumberFormat="1" applyFont="1" applyFill="1" applyBorder="1" applyAlignment="1">
      <alignment vertical="center"/>
    </xf>
    <xf numFmtId="164" fontId="15" fillId="4" borderId="12" xfId="1" applyNumberFormat="1" applyFont="1" applyFill="1" applyBorder="1" applyAlignment="1">
      <alignment vertical="center"/>
    </xf>
    <xf numFmtId="164" fontId="15" fillId="4" borderId="8" xfId="1" applyNumberFormat="1" applyFont="1" applyFill="1" applyBorder="1" applyAlignment="1">
      <alignment vertical="center"/>
    </xf>
    <xf numFmtId="164" fontId="15" fillId="0" borderId="2" xfId="1" applyNumberFormat="1" applyFont="1" applyFill="1" applyBorder="1" applyAlignment="1">
      <alignment horizontal="center" vertical="center"/>
    </xf>
    <xf numFmtId="164" fontId="15" fillId="0" borderId="2" xfId="1" applyNumberFormat="1" applyFont="1" applyBorder="1" applyAlignment="1">
      <alignment horizontal="center" vertical="center"/>
    </xf>
    <xf numFmtId="0" fontId="15" fillId="0" borderId="2" xfId="1" applyFont="1" applyBorder="1" applyAlignment="1">
      <alignment horizontal="left" vertical="center" wrapText="1"/>
    </xf>
    <xf numFmtId="0" fontId="15" fillId="0" borderId="8" xfId="1" applyFont="1" applyBorder="1" applyAlignment="1">
      <alignment horizontal="center" vertical="center"/>
    </xf>
    <xf numFmtId="0" fontId="15" fillId="0" borderId="8" xfId="1" applyNumberFormat="1" applyFont="1" applyBorder="1" applyAlignment="1">
      <alignment horizontal="center" vertical="center"/>
    </xf>
    <xf numFmtId="41" fontId="15" fillId="0" borderId="2" xfId="1" applyNumberFormat="1" applyFont="1" applyFill="1" applyBorder="1" applyAlignment="1">
      <alignment horizontal="left" vertical="center" wrapText="1"/>
    </xf>
    <xf numFmtId="164" fontId="15" fillId="0" borderId="8" xfId="1" applyNumberFormat="1" applyFont="1" applyFill="1" applyBorder="1" applyAlignment="1">
      <alignment horizontal="center" vertical="center"/>
    </xf>
    <xf numFmtId="164" fontId="15" fillId="4" borderId="11" xfId="1" applyNumberFormat="1" applyFont="1" applyFill="1" applyBorder="1" applyAlignment="1">
      <alignment vertical="center" wrapText="1"/>
    </xf>
    <xf numFmtId="164" fontId="15" fillId="4" borderId="12" xfId="1" applyNumberFormat="1" applyFont="1" applyFill="1" applyBorder="1" applyAlignment="1">
      <alignment vertical="center" wrapText="1"/>
    </xf>
    <xf numFmtId="0" fontId="15" fillId="0" borderId="3" xfId="1" applyNumberFormat="1" applyFont="1" applyFill="1" applyBorder="1" applyAlignment="1">
      <alignment horizontal="center" vertical="center"/>
    </xf>
    <xf numFmtId="41" fontId="15" fillId="0" borderId="3" xfId="1" applyNumberFormat="1" applyFont="1" applyFill="1" applyBorder="1" applyAlignment="1">
      <alignment horizontal="left" vertical="center" wrapText="1"/>
    </xf>
    <xf numFmtId="164" fontId="15" fillId="0" borderId="3" xfId="1" applyNumberFormat="1" applyFont="1" applyFill="1" applyBorder="1" applyAlignment="1">
      <alignment horizontal="center" vertical="center"/>
    </xf>
    <xf numFmtId="164" fontId="15" fillId="0" borderId="3" xfId="1" applyNumberFormat="1" applyFont="1" applyBorder="1" applyAlignment="1">
      <alignment horizontal="left" vertical="center" wrapText="1"/>
    </xf>
    <xf numFmtId="0" fontId="15" fillId="0" borderId="7" xfId="1" applyFont="1" applyBorder="1" applyAlignment="1">
      <alignment horizontal="center" vertical="center"/>
    </xf>
    <xf numFmtId="0" fontId="15" fillId="0" borderId="7" xfId="1" applyNumberFormat="1" applyFont="1" applyBorder="1" applyAlignment="1">
      <alignment horizontal="center" vertical="center"/>
    </xf>
    <xf numFmtId="0" fontId="15" fillId="0" borderId="7" xfId="1" applyNumberFormat="1" applyFont="1" applyFill="1" applyBorder="1" applyAlignment="1">
      <alignment horizontal="center" vertical="center"/>
    </xf>
    <xf numFmtId="164" fontId="15" fillId="0" borderId="7" xfId="1" applyNumberFormat="1" applyFont="1" applyBorder="1" applyAlignment="1">
      <alignment horizontal="left" vertical="center" wrapText="1"/>
    </xf>
    <xf numFmtId="0" fontId="15" fillId="0" borderId="9" xfId="1" applyNumberFormat="1" applyFont="1" applyFill="1" applyBorder="1" applyAlignment="1">
      <alignment horizontal="center" vertical="center"/>
    </xf>
    <xf numFmtId="41" fontId="23" fillId="4" borderId="9" xfId="1" applyNumberFormat="1" applyFont="1" applyFill="1" applyBorder="1" applyAlignment="1">
      <alignment horizontal="left" vertical="center" wrapText="1"/>
    </xf>
    <xf numFmtId="164" fontId="24" fillId="4" borderId="9" xfId="1" applyNumberFormat="1" applyFont="1" applyFill="1" applyBorder="1" applyAlignment="1">
      <alignment vertical="center"/>
    </xf>
    <xf numFmtId="164" fontId="24" fillId="0" borderId="9" xfId="1" applyNumberFormat="1" applyFont="1" applyBorder="1" applyAlignment="1">
      <alignment vertical="center"/>
    </xf>
    <xf numFmtId="164" fontId="24" fillId="0" borderId="10" xfId="1" applyNumberFormat="1" applyFont="1" applyBorder="1" applyAlignment="1">
      <alignment vertical="center"/>
    </xf>
    <xf numFmtId="0" fontId="25" fillId="0" borderId="9" xfId="1" applyNumberFormat="1" applyFont="1" applyFill="1" applyBorder="1" applyAlignment="1">
      <alignment horizontal="center" vertical="center"/>
    </xf>
    <xf numFmtId="41" fontId="23" fillId="0" borderId="9" xfId="1" applyNumberFormat="1" applyFont="1" applyFill="1" applyBorder="1" applyAlignment="1">
      <alignment horizontal="left" vertical="center" wrapText="1"/>
    </xf>
    <xf numFmtId="0" fontId="23" fillId="4" borderId="0" xfId="8" applyFont="1" applyFill="1" applyAlignment="1">
      <alignment wrapText="1"/>
    </xf>
    <xf numFmtId="0" fontId="15" fillId="0" borderId="7" xfId="1" applyFont="1" applyBorder="1" applyAlignment="1">
      <alignment vertical="center"/>
    </xf>
    <xf numFmtId="0" fontId="15" fillId="0" borderId="7" xfId="1" applyNumberFormat="1" applyFont="1" applyBorder="1" applyAlignment="1">
      <alignment vertical="center"/>
    </xf>
    <xf numFmtId="0" fontId="15" fillId="0" borderId="7" xfId="1" applyNumberFormat="1" applyFont="1" applyFill="1" applyBorder="1" applyAlignment="1">
      <alignment vertical="center"/>
    </xf>
    <xf numFmtId="0" fontId="25" fillId="0" borderId="12" xfId="1" applyNumberFormat="1" applyFont="1" applyFill="1" applyBorder="1" applyAlignment="1">
      <alignment horizontal="center" vertical="center"/>
    </xf>
    <xf numFmtId="41" fontId="23" fillId="0" borderId="12" xfId="1" applyNumberFormat="1" applyFont="1" applyFill="1" applyBorder="1" applyAlignment="1">
      <alignment horizontal="left" vertical="center" wrapText="1"/>
    </xf>
    <xf numFmtId="164" fontId="24" fillId="0" borderId="12" xfId="1" applyNumberFormat="1" applyFont="1" applyFill="1" applyBorder="1" applyAlignment="1">
      <alignment vertical="center"/>
    </xf>
    <xf numFmtId="164" fontId="24" fillId="0" borderId="12" xfId="1" applyNumberFormat="1" applyFont="1" applyBorder="1" applyAlignment="1">
      <alignment vertical="center"/>
    </xf>
    <xf numFmtId="0" fontId="15" fillId="0" borderId="8" xfId="1" applyFont="1" applyBorder="1" applyAlignment="1">
      <alignment vertical="center"/>
    </xf>
    <xf numFmtId="0" fontId="15" fillId="0" borderId="8" xfId="1" applyNumberFormat="1" applyFont="1" applyBorder="1" applyAlignment="1">
      <alignment vertical="center"/>
    </xf>
    <xf numFmtId="0" fontId="15" fillId="0" borderId="8" xfId="1" applyNumberFormat="1" applyFont="1" applyFill="1" applyBorder="1" applyAlignment="1">
      <alignment vertical="center"/>
    </xf>
    <xf numFmtId="164" fontId="15" fillId="0" borderId="8" xfId="1" applyNumberFormat="1" applyFont="1" applyBorder="1" applyAlignment="1">
      <alignment horizontal="left" vertical="center" wrapText="1"/>
    </xf>
    <xf numFmtId="0" fontId="15" fillId="0" borderId="8" xfId="1" applyNumberFormat="1" applyFont="1" applyFill="1" applyBorder="1" applyAlignment="1">
      <alignment horizontal="center" vertical="center"/>
    </xf>
    <xf numFmtId="0" fontId="25" fillId="0" borderId="8" xfId="1" applyNumberFormat="1" applyFont="1" applyFill="1" applyBorder="1" applyAlignment="1">
      <alignment horizontal="center" vertical="center"/>
    </xf>
    <xf numFmtId="0" fontId="25" fillId="0" borderId="0" xfId="8" applyFont="1" applyAlignment="1">
      <alignment wrapText="1"/>
    </xf>
    <xf numFmtId="164" fontId="25" fillId="0" borderId="8" xfId="1" applyNumberFormat="1" applyFont="1" applyFill="1" applyBorder="1" applyAlignment="1">
      <alignment vertical="center"/>
    </xf>
    <xf numFmtId="164" fontId="25" fillId="0" borderId="8" xfId="1" applyNumberFormat="1" applyFont="1" applyBorder="1" applyAlignment="1">
      <alignment vertical="center"/>
    </xf>
    <xf numFmtId="164" fontId="24" fillId="0" borderId="8" xfId="1" applyNumberFormat="1" applyFont="1" applyBorder="1" applyAlignment="1">
      <alignment vertical="center"/>
    </xf>
    <xf numFmtId="0" fontId="15" fillId="0" borderId="2" xfId="1" applyFont="1" applyBorder="1" applyAlignment="1">
      <alignment horizontal="center" vertical="center" wrapText="1"/>
    </xf>
    <xf numFmtId="0" fontId="15" fillId="0" borderId="2" xfId="1" applyNumberFormat="1" applyFont="1" applyFill="1" applyBorder="1" applyAlignment="1">
      <alignment horizontal="center" vertical="center"/>
    </xf>
    <xf numFmtId="41" fontId="24" fillId="0" borderId="2" xfId="1" applyNumberFormat="1" applyFont="1" applyFill="1" applyBorder="1" applyAlignment="1">
      <alignment horizontal="left" vertical="center" wrapText="1"/>
    </xf>
    <xf numFmtId="164" fontId="25" fillId="0" borderId="2" xfId="1" applyNumberFormat="1" applyFont="1" applyFill="1" applyBorder="1" applyAlignment="1">
      <alignment vertical="center"/>
    </xf>
    <xf numFmtId="164" fontId="25" fillId="0" borderId="2" xfId="1" applyNumberFormat="1" applyFont="1" applyBorder="1" applyAlignment="1">
      <alignment vertical="center"/>
    </xf>
    <xf numFmtId="164" fontId="26" fillId="0" borderId="8" xfId="1" applyNumberFormat="1" applyFont="1" applyBorder="1" applyAlignment="1">
      <alignment vertical="center"/>
    </xf>
    <xf numFmtId="0" fontId="16" fillId="0" borderId="8" xfId="1" applyFont="1" applyBorder="1" applyAlignment="1">
      <alignment vertical="center" wrapText="1"/>
    </xf>
    <xf numFmtId="0" fontId="15" fillId="4" borderId="8" xfId="1" applyNumberFormat="1" applyFont="1" applyFill="1" applyBorder="1" applyAlignment="1">
      <alignment horizontal="center" vertical="center"/>
    </xf>
    <xf numFmtId="41" fontId="15" fillId="4" borderId="8" xfId="1" applyNumberFormat="1" applyFont="1" applyFill="1" applyBorder="1" applyAlignment="1">
      <alignment vertical="center" wrapText="1"/>
    </xf>
    <xf numFmtId="0" fontId="16" fillId="3" borderId="2" xfId="1" applyNumberFormat="1" applyFont="1" applyFill="1" applyBorder="1" applyAlignment="1">
      <alignment horizontal="center" vertical="center"/>
    </xf>
    <xf numFmtId="0" fontId="16" fillId="4" borderId="8" xfId="1" applyNumberFormat="1" applyFont="1" applyFill="1" applyBorder="1" applyAlignment="1">
      <alignment horizontal="center" vertical="center"/>
    </xf>
    <xf numFmtId="41" fontId="16" fillId="0" borderId="8" xfId="1" applyNumberFormat="1" applyFont="1" applyFill="1" applyBorder="1" applyAlignment="1">
      <alignment vertical="center" wrapText="1"/>
    </xf>
    <xf numFmtId="164" fontId="27" fillId="0" borderId="2" xfId="1" applyNumberFormat="1" applyFont="1" applyBorder="1" applyAlignment="1">
      <alignment vertical="center"/>
    </xf>
    <xf numFmtId="0" fontId="16" fillId="4" borderId="2" xfId="1" applyNumberFormat="1" applyFont="1" applyFill="1" applyBorder="1" applyAlignment="1">
      <alignment horizontal="center" vertical="center" wrapText="1"/>
    </xf>
    <xf numFmtId="164" fontId="15" fillId="0" borderId="11" xfId="1" applyNumberFormat="1" applyFont="1" applyBorder="1" applyAlignment="1">
      <alignment vertical="center"/>
    </xf>
    <xf numFmtId="164" fontId="27" fillId="0" borderId="11" xfId="1" applyNumberFormat="1" applyFont="1" applyBorder="1" applyAlignment="1">
      <alignment vertical="center"/>
    </xf>
    <xf numFmtId="164" fontId="15" fillId="0" borderId="13" xfId="1" applyNumberFormat="1" applyFont="1" applyBorder="1" applyAlignment="1">
      <alignment vertical="center"/>
    </xf>
    <xf numFmtId="164" fontId="14" fillId="0" borderId="19" xfId="1" applyNumberFormat="1" applyFont="1" applyBorder="1" applyAlignment="1">
      <alignment vertical="center"/>
    </xf>
    <xf numFmtId="164" fontId="14" fillId="0" borderId="19" xfId="1" applyNumberFormat="1" applyFont="1" applyFill="1" applyBorder="1" applyAlignment="1">
      <alignment vertical="center" wrapText="1"/>
    </xf>
    <xf numFmtId="0" fontId="14" fillId="0" borderId="20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8" fillId="0" borderId="0" xfId="9" applyFont="1"/>
    <xf numFmtId="164" fontId="2" fillId="0" borderId="0" xfId="1" applyNumberFormat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30" fillId="4" borderId="2" xfId="1" applyFont="1" applyFill="1" applyBorder="1" applyAlignment="1">
      <alignment horizontal="center" vertical="center"/>
    </xf>
    <xf numFmtId="0" fontId="25" fillId="4" borderId="2" xfId="1" applyFont="1" applyFill="1" applyBorder="1" applyAlignment="1">
      <alignment horizontal="center" vertical="center"/>
    </xf>
    <xf numFmtId="0" fontId="25" fillId="4" borderId="8" xfId="1" applyFont="1" applyFill="1" applyBorder="1" applyAlignment="1">
      <alignment horizontal="center" vertical="center"/>
    </xf>
    <xf numFmtId="0" fontId="25" fillId="4" borderId="2" xfId="1" applyFont="1" applyFill="1" applyBorder="1" applyAlignment="1">
      <alignment horizontal="left" vertical="center" wrapText="1"/>
    </xf>
    <xf numFmtId="164" fontId="15" fillId="4" borderId="2" xfId="1" applyNumberFormat="1" applyFont="1" applyFill="1" applyBorder="1" applyAlignment="1">
      <alignment horizontal="center" vertical="center"/>
    </xf>
    <xf numFmtId="0" fontId="25" fillId="4" borderId="2" xfId="1" applyFont="1" applyFill="1" applyBorder="1" applyAlignment="1">
      <alignment horizontal="center" vertical="center" wrapText="1"/>
    </xf>
    <xf numFmtId="0" fontId="31" fillId="0" borderId="0" xfId="4" applyFont="1" applyAlignment="1">
      <alignment horizontal="right" wrapText="1"/>
    </xf>
    <xf numFmtId="0" fontId="31" fillId="0" borderId="0" xfId="4" applyFont="1" applyAlignment="1">
      <alignment horizontal="right"/>
    </xf>
    <xf numFmtId="0" fontId="16" fillId="0" borderId="0" xfId="33" applyFont="1" applyBorder="1"/>
    <xf numFmtId="0" fontId="31" fillId="0" borderId="0" xfId="4" applyFont="1"/>
    <xf numFmtId="0" fontId="2" fillId="0" borderId="0" xfId="34" applyAlignment="1">
      <alignment vertical="center"/>
    </xf>
    <xf numFmtId="0" fontId="5" fillId="0" borderId="0" xfId="2" applyFont="1" applyAlignment="1"/>
    <xf numFmtId="0" fontId="32" fillId="0" borderId="0" xfId="4" applyFont="1" applyAlignment="1">
      <alignment horizontal="center"/>
    </xf>
    <xf numFmtId="43" fontId="10" fillId="0" borderId="0" xfId="14" applyFont="1"/>
    <xf numFmtId="2" fontId="31" fillId="0" borderId="0" xfId="4" applyNumberFormat="1" applyFont="1"/>
    <xf numFmtId="0" fontId="34" fillId="2" borderId="4" xfId="4" applyFont="1" applyFill="1" applyBorder="1" applyAlignment="1">
      <alignment vertical="center"/>
    </xf>
    <xf numFmtId="0" fontId="34" fillId="2" borderId="5" xfId="4" applyFont="1" applyFill="1" applyBorder="1" applyAlignment="1">
      <alignment vertical="center"/>
    </xf>
    <xf numFmtId="0" fontId="34" fillId="2" borderId="6" xfId="4" applyFont="1" applyFill="1" applyBorder="1" applyAlignment="1">
      <alignment vertical="center"/>
    </xf>
    <xf numFmtId="0" fontId="34" fillId="2" borderId="2" xfId="4" applyFont="1" applyFill="1" applyBorder="1" applyAlignment="1">
      <alignment horizontal="center" vertical="center" wrapText="1"/>
    </xf>
    <xf numFmtId="0" fontId="35" fillId="0" borderId="2" xfId="4" applyFont="1" applyBorder="1" applyAlignment="1">
      <alignment horizontal="center" vertical="center"/>
    </xf>
    <xf numFmtId="0" fontId="34" fillId="0" borderId="3" xfId="4" applyFont="1" applyBorder="1" applyAlignment="1">
      <alignment horizontal="center" vertical="center"/>
    </xf>
    <xf numFmtId="0" fontId="34" fillId="0" borderId="3" xfId="4" applyFont="1" applyBorder="1" applyAlignment="1">
      <alignment vertical="center"/>
    </xf>
    <xf numFmtId="4" fontId="34" fillId="0" borderId="3" xfId="4" applyNumberFormat="1" applyFont="1" applyBorder="1"/>
    <xf numFmtId="0" fontId="34" fillId="0" borderId="0" xfId="4" applyFont="1"/>
    <xf numFmtId="0" fontId="31" fillId="0" borderId="11" xfId="4" applyFont="1" applyBorder="1"/>
    <xf numFmtId="0" fontId="31" fillId="0" borderId="9" xfId="4" applyFont="1" applyBorder="1"/>
    <xf numFmtId="3" fontId="31" fillId="4" borderId="9" xfId="4" applyNumberFormat="1" applyFont="1" applyFill="1" applyBorder="1"/>
    <xf numFmtId="0" fontId="31" fillId="0" borderId="9" xfId="4" applyFont="1" applyBorder="1" applyAlignment="1"/>
    <xf numFmtId="3" fontId="31" fillId="4" borderId="10" xfId="4" applyNumberFormat="1" applyFont="1" applyFill="1" applyBorder="1"/>
    <xf numFmtId="3" fontId="31" fillId="4" borderId="27" xfId="4" applyNumberFormat="1" applyFont="1" applyFill="1" applyBorder="1"/>
    <xf numFmtId="3" fontId="31" fillId="4" borderId="9" xfId="4" applyNumberFormat="1" applyFont="1" applyFill="1" applyBorder="1" applyAlignment="1"/>
    <xf numFmtId="166" fontId="31" fillId="4" borderId="9" xfId="18" applyNumberFormat="1" applyFont="1" applyFill="1" applyBorder="1" applyAlignment="1"/>
    <xf numFmtId="0" fontId="31" fillId="4" borderId="9" xfId="4" applyFont="1" applyFill="1" applyBorder="1" applyAlignment="1"/>
    <xf numFmtId="3" fontId="34" fillId="0" borderId="0" xfId="4" applyNumberFormat="1" applyFont="1"/>
    <xf numFmtId="0" fontId="31" fillId="0" borderId="10" xfId="4" applyFont="1" applyBorder="1"/>
    <xf numFmtId="0" fontId="31" fillId="0" borderId="10" xfId="4" applyFont="1" applyBorder="1" applyAlignment="1"/>
    <xf numFmtId="3" fontId="31" fillId="0" borderId="12" xfId="4" applyNumberFormat="1" applyFont="1" applyBorder="1"/>
    <xf numFmtId="3" fontId="31" fillId="4" borderId="10" xfId="4" applyNumberFormat="1" applyFont="1" applyFill="1" applyBorder="1" applyAlignment="1"/>
    <xf numFmtId="166" fontId="31" fillId="4" borderId="10" xfId="18" applyNumberFormat="1" applyFont="1" applyFill="1" applyBorder="1" applyAlignment="1"/>
    <xf numFmtId="0" fontId="31" fillId="4" borderId="10" xfId="4" applyFont="1" applyFill="1" applyBorder="1" applyAlignment="1"/>
    <xf numFmtId="3" fontId="31" fillId="0" borderId="9" xfId="4" applyNumberFormat="1" applyFont="1" applyBorder="1"/>
    <xf numFmtId="3" fontId="31" fillId="0" borderId="9" xfId="4" applyNumberFormat="1" applyFont="1" applyBorder="1" applyAlignment="1"/>
    <xf numFmtId="166" fontId="31" fillId="0" borderId="9" xfId="18" applyNumberFormat="1" applyFont="1" applyBorder="1" applyAlignment="1"/>
    <xf numFmtId="0" fontId="31" fillId="0" borderId="12" xfId="4" applyFont="1" applyBorder="1"/>
    <xf numFmtId="0" fontId="31" fillId="0" borderId="12" xfId="4" applyFont="1" applyBorder="1" applyAlignment="1"/>
    <xf numFmtId="3" fontId="31" fillId="4" borderId="12" xfId="4" applyNumberFormat="1" applyFont="1" applyFill="1" applyBorder="1" applyAlignment="1"/>
    <xf numFmtId="166" fontId="31" fillId="0" borderId="12" xfId="18" applyNumberFormat="1" applyFont="1" applyBorder="1" applyAlignment="1"/>
    <xf numFmtId="3" fontId="31" fillId="0" borderId="12" xfId="4" applyNumberFormat="1" applyFont="1" applyBorder="1" applyAlignment="1"/>
    <xf numFmtId="0" fontId="31" fillId="0" borderId="9" xfId="4" applyFont="1" applyBorder="1" applyAlignment="1">
      <alignment vertical="center"/>
    </xf>
    <xf numFmtId="0" fontId="31" fillId="0" borderId="7" xfId="4" applyFont="1" applyBorder="1" applyAlignment="1">
      <alignment horizontal="center" vertical="center"/>
    </xf>
    <xf numFmtId="0" fontId="31" fillId="0" borderId="7" xfId="4" applyFont="1" applyBorder="1" applyAlignment="1">
      <alignment vertical="center"/>
    </xf>
    <xf numFmtId="0" fontId="31" fillId="0" borderId="24" xfId="4" applyFont="1" applyBorder="1" applyAlignment="1"/>
    <xf numFmtId="0" fontId="31" fillId="0" borderId="28" xfId="4" applyFont="1" applyBorder="1" applyAlignment="1">
      <alignment horizontal="center" wrapText="1"/>
    </xf>
    <xf numFmtId="3" fontId="31" fillId="0" borderId="7" xfId="4" applyNumberFormat="1" applyFont="1" applyBorder="1"/>
    <xf numFmtId="3" fontId="31" fillId="4" borderId="7" xfId="4" applyNumberFormat="1" applyFont="1" applyFill="1" applyBorder="1" applyAlignment="1"/>
    <xf numFmtId="166" fontId="31" fillId="0" borderId="7" xfId="18" applyNumberFormat="1" applyFont="1" applyBorder="1" applyAlignment="1"/>
    <xf numFmtId="0" fontId="31" fillId="0" borderId="7" xfId="4" applyFont="1" applyBorder="1" applyAlignment="1"/>
    <xf numFmtId="4" fontId="31" fillId="0" borderId="9" xfId="4" applyNumberFormat="1" applyFont="1" applyBorder="1"/>
    <xf numFmtId="4" fontId="31" fillId="0" borderId="12" xfId="4" applyNumberFormat="1" applyFont="1" applyBorder="1"/>
    <xf numFmtId="4" fontId="31" fillId="4" borderId="12" xfId="4" applyNumberFormat="1" applyFont="1" applyFill="1" applyBorder="1" applyAlignment="1"/>
    <xf numFmtId="4" fontId="31" fillId="0" borderId="12" xfId="18" applyNumberFormat="1" applyFont="1" applyBorder="1" applyAlignment="1"/>
    <xf numFmtId="4" fontId="31" fillId="0" borderId="12" xfId="4" applyNumberFormat="1" applyFont="1" applyBorder="1" applyAlignment="1"/>
    <xf numFmtId="0" fontId="34" fillId="0" borderId="7" xfId="4" applyFont="1" applyBorder="1" applyAlignment="1">
      <alignment horizontal="center"/>
    </xf>
    <xf numFmtId="0" fontId="31" fillId="0" borderId="9" xfId="4" applyFont="1" applyBorder="1" applyAlignment="1">
      <alignment wrapText="1"/>
    </xf>
    <xf numFmtId="4" fontId="34" fillId="0" borderId="2" xfId="4" applyNumberFormat="1" applyFont="1" applyBorder="1"/>
    <xf numFmtId="0" fontId="2" fillId="0" borderId="0" xfId="35"/>
    <xf numFmtId="43" fontId="2" fillId="0" borderId="0" xfId="16" applyFont="1"/>
    <xf numFmtId="43" fontId="15" fillId="0" borderId="0" xfId="16" applyFont="1" applyBorder="1"/>
    <xf numFmtId="43" fontId="15" fillId="0" borderId="0" xfId="16" applyFont="1" applyAlignment="1"/>
    <xf numFmtId="0" fontId="36" fillId="0" borderId="0" xfId="21" applyNumberFormat="1" applyFont="1" applyFill="1" applyBorder="1" applyAlignment="1" applyProtection="1">
      <alignment horizontal="left"/>
      <protection locked="0"/>
    </xf>
    <xf numFmtId="43" fontId="15" fillId="0" borderId="0" xfId="16" applyFont="1" applyFill="1" applyBorder="1"/>
    <xf numFmtId="0" fontId="11" fillId="0" borderId="0" xfId="21" applyFont="1" applyAlignment="1">
      <alignment horizontal="center" vertical="center"/>
    </xf>
    <xf numFmtId="0" fontId="7" fillId="0" borderId="0" xfId="21" applyAlignment="1">
      <alignment vertical="center"/>
    </xf>
    <xf numFmtId="0" fontId="3" fillId="0" borderId="0" xfId="21" applyFont="1" applyAlignment="1">
      <alignment vertical="center"/>
    </xf>
    <xf numFmtId="0" fontId="7" fillId="0" borderId="0" xfId="21"/>
    <xf numFmtId="0" fontId="14" fillId="2" borderId="3" xfId="21" applyFont="1" applyFill="1" applyBorder="1" applyAlignment="1">
      <alignment horizontal="center" vertical="center" wrapText="1"/>
    </xf>
    <xf numFmtId="0" fontId="14" fillId="0" borderId="11" xfId="21" applyFont="1" applyBorder="1" applyAlignment="1">
      <alignment horizontal="center" vertical="center"/>
    </xf>
    <xf numFmtId="0" fontId="14" fillId="0" borderId="11" xfId="21" applyFont="1" applyBorder="1" applyAlignment="1">
      <alignment vertical="center"/>
    </xf>
    <xf numFmtId="41" fontId="14" fillId="0" borderId="11" xfId="21" applyNumberFormat="1" applyFont="1" applyBorder="1" applyAlignment="1">
      <alignment vertical="center"/>
    </xf>
    <xf numFmtId="0" fontId="19" fillId="0" borderId="9" xfId="21" applyFont="1" applyBorder="1" applyAlignment="1">
      <alignment horizontal="center" vertical="center"/>
    </xf>
    <xf numFmtId="0" fontId="19" fillId="0" borderId="9" xfId="21" applyFont="1" applyBorder="1" applyAlignment="1">
      <alignment horizontal="left" vertical="center" indent="1"/>
    </xf>
    <xf numFmtId="41" fontId="19" fillId="0" borderId="9" xfId="21" applyNumberFormat="1" applyFont="1" applyBorder="1" applyAlignment="1">
      <alignment vertical="center"/>
    </xf>
    <xf numFmtId="0" fontId="19" fillId="0" borderId="12" xfId="21" applyFont="1" applyBorder="1" applyAlignment="1">
      <alignment horizontal="center" vertical="center"/>
    </xf>
    <xf numFmtId="0" fontId="19" fillId="0" borderId="12" xfId="21" applyFont="1" applyBorder="1" applyAlignment="1">
      <alignment horizontal="left" vertical="center" indent="2"/>
    </xf>
    <xf numFmtId="41" fontId="19" fillId="0" borderId="12" xfId="21" applyNumberFormat="1" applyFont="1" applyBorder="1" applyAlignment="1">
      <alignment vertical="center"/>
    </xf>
    <xf numFmtId="0" fontId="14" fillId="0" borderId="30" xfId="21" applyFont="1" applyBorder="1" applyAlignment="1">
      <alignment vertical="center" wrapText="1"/>
    </xf>
    <xf numFmtId="0" fontId="14" fillId="4" borderId="30" xfId="21" applyFont="1" applyFill="1" applyBorder="1" applyAlignment="1">
      <alignment vertical="center" wrapText="1"/>
    </xf>
    <xf numFmtId="41" fontId="14" fillId="4" borderId="30" xfId="21" applyNumberFormat="1" applyFont="1" applyFill="1" applyBorder="1" applyAlignment="1">
      <alignment vertical="center"/>
    </xf>
    <xf numFmtId="41" fontId="14" fillId="4" borderId="30" xfId="21" applyNumberFormat="1" applyFont="1" applyFill="1" applyBorder="1" applyAlignment="1">
      <alignment horizontal="center" vertical="center"/>
    </xf>
    <xf numFmtId="41" fontId="14" fillId="0" borderId="30" xfId="21" applyNumberFormat="1" applyFont="1" applyBorder="1" applyAlignment="1">
      <alignment vertical="center"/>
    </xf>
    <xf numFmtId="41" fontId="14" fillId="0" borderId="30" xfId="21" applyNumberFormat="1" applyFont="1" applyBorder="1" applyAlignment="1">
      <alignment horizontal="center" vertical="center"/>
    </xf>
    <xf numFmtId="0" fontId="19" fillId="4" borderId="9" xfId="21" applyFont="1" applyFill="1" applyBorder="1" applyAlignment="1">
      <alignment horizontal="left" vertical="center" indent="1"/>
    </xf>
    <xf numFmtId="41" fontId="19" fillId="4" borderId="9" xfId="21" applyNumberFormat="1" applyFont="1" applyFill="1" applyBorder="1" applyAlignment="1">
      <alignment vertical="center"/>
    </xf>
    <xf numFmtId="41" fontId="19" fillId="4" borderId="9" xfId="21" applyNumberFormat="1" applyFont="1" applyFill="1" applyBorder="1" applyAlignment="1">
      <alignment horizontal="center" vertical="center"/>
    </xf>
    <xf numFmtId="41" fontId="19" fillId="0" borderId="9" xfId="21" applyNumberFormat="1" applyFont="1" applyBorder="1" applyAlignment="1">
      <alignment horizontal="center" vertical="center"/>
    </xf>
    <xf numFmtId="0" fontId="19" fillId="4" borderId="9" xfId="21" applyFont="1" applyFill="1" applyBorder="1" applyAlignment="1">
      <alignment horizontal="left" vertical="center" wrapText="1" indent="2"/>
    </xf>
    <xf numFmtId="0" fontId="19" fillId="0" borderId="9" xfId="21" applyFont="1" applyBorder="1" applyAlignment="1">
      <alignment horizontal="left" vertical="center" wrapText="1" indent="2"/>
    </xf>
    <xf numFmtId="0" fontId="19" fillId="4" borderId="10" xfId="21" applyFont="1" applyFill="1" applyBorder="1" applyAlignment="1">
      <alignment horizontal="left" vertical="center" wrapText="1" indent="2"/>
    </xf>
    <xf numFmtId="41" fontId="19" fillId="4" borderId="10" xfId="21" applyNumberFormat="1" applyFont="1" applyFill="1" applyBorder="1" applyAlignment="1">
      <alignment vertical="center"/>
    </xf>
    <xf numFmtId="41" fontId="19" fillId="4" borderId="10" xfId="21" applyNumberFormat="1" applyFont="1" applyFill="1" applyBorder="1" applyAlignment="1">
      <alignment horizontal="center" vertical="center"/>
    </xf>
    <xf numFmtId="41" fontId="19" fillId="0" borderId="10" xfId="21" applyNumberFormat="1" applyFont="1" applyBorder="1" applyAlignment="1">
      <alignment vertical="center"/>
    </xf>
    <xf numFmtId="41" fontId="19" fillId="0" borderId="10" xfId="21" applyNumberFormat="1" applyFont="1" applyBorder="1" applyAlignment="1">
      <alignment horizontal="center" vertical="center"/>
    </xf>
    <xf numFmtId="0" fontId="19" fillId="0" borderId="10" xfId="21" applyFont="1" applyBorder="1" applyAlignment="1">
      <alignment horizontal="left" vertical="center" wrapText="1" indent="2"/>
    </xf>
    <xf numFmtId="0" fontId="38" fillId="4" borderId="19" xfId="21" applyFont="1" applyFill="1" applyBorder="1" applyAlignment="1">
      <alignment horizontal="center" vertical="center"/>
    </xf>
    <xf numFmtId="0" fontId="38" fillId="4" borderId="33" xfId="21" applyFont="1" applyFill="1" applyBorder="1" applyAlignment="1">
      <alignment horizontal="center" vertical="center"/>
    </xf>
    <xf numFmtId="41" fontId="38" fillId="4" borderId="20" xfId="21" applyNumberFormat="1" applyFont="1" applyFill="1" applyBorder="1" applyAlignment="1">
      <alignment vertical="center"/>
    </xf>
    <xf numFmtId="41" fontId="38" fillId="4" borderId="19" xfId="21" applyNumberFormat="1" applyFont="1" applyFill="1" applyBorder="1" applyAlignment="1">
      <alignment vertical="center"/>
    </xf>
    <xf numFmtId="41" fontId="38" fillId="4" borderId="34" xfId="21" applyNumberFormat="1" applyFont="1" applyFill="1" applyBorder="1" applyAlignment="1">
      <alignment vertical="center"/>
    </xf>
    <xf numFmtId="41" fontId="38" fillId="0" borderId="34" xfId="21" applyNumberFormat="1" applyFont="1" applyBorder="1" applyAlignment="1">
      <alignment vertical="center"/>
    </xf>
    <xf numFmtId="41" fontId="38" fillId="0" borderId="19" xfId="21" applyNumberFormat="1" applyFont="1" applyBorder="1" applyAlignment="1">
      <alignment vertical="center"/>
    </xf>
    <xf numFmtId="0" fontId="2" fillId="0" borderId="0" xfId="36"/>
    <xf numFmtId="43" fontId="2" fillId="0" borderId="0" xfId="5" applyFont="1"/>
    <xf numFmtId="0" fontId="7" fillId="0" borderId="0" xfId="8"/>
    <xf numFmtId="0" fontId="39" fillId="0" borderId="0" xfId="36" applyFont="1" applyAlignment="1">
      <alignment horizontal="center" vertical="center" wrapText="1"/>
    </xf>
    <xf numFmtId="0" fontId="36" fillId="0" borderId="0" xfId="8" applyNumberFormat="1" applyFont="1" applyFill="1" applyBorder="1" applyAlignment="1" applyProtection="1">
      <alignment horizontal="left"/>
      <protection locked="0"/>
    </xf>
    <xf numFmtId="0" fontId="3" fillId="0" borderId="0" xfId="36" applyFont="1"/>
    <xf numFmtId="0" fontId="2" fillId="0" borderId="0" xfId="36" applyAlignment="1">
      <alignment vertical="center"/>
    </xf>
    <xf numFmtId="0" fontId="15" fillId="0" borderId="0" xfId="36" applyFont="1" applyAlignment="1">
      <alignment horizontal="right" vertical="center"/>
    </xf>
    <xf numFmtId="0" fontId="14" fillId="2" borderId="2" xfId="36" applyFont="1" applyFill="1" applyBorder="1" applyAlignment="1">
      <alignment horizontal="center" vertical="center"/>
    </xf>
    <xf numFmtId="0" fontId="14" fillId="2" borderId="2" xfId="36" applyFont="1" applyFill="1" applyBorder="1" applyAlignment="1">
      <alignment horizontal="center" vertical="center" wrapText="1"/>
    </xf>
    <xf numFmtId="0" fontId="7" fillId="0" borderId="11" xfId="36" applyFont="1" applyBorder="1" applyAlignment="1">
      <alignment vertical="center"/>
    </xf>
    <xf numFmtId="0" fontId="7" fillId="0" borderId="11" xfId="8" quotePrefix="1" applyFont="1" applyBorder="1" applyAlignment="1">
      <alignment horizontal="right" vertical="center"/>
    </xf>
    <xf numFmtId="0" fontId="7" fillId="0" borderId="11" xfId="8" applyFont="1" applyBorder="1" applyAlignment="1">
      <alignment vertical="center"/>
    </xf>
    <xf numFmtId="0" fontId="7" fillId="0" borderId="8" xfId="8" applyFont="1" applyBorder="1" applyAlignment="1">
      <alignment horizontal="left" vertical="center" wrapText="1"/>
    </xf>
    <xf numFmtId="164" fontId="7" fillId="0" borderId="11" xfId="8" applyNumberFormat="1" applyFont="1" applyBorder="1" applyAlignment="1">
      <alignment vertical="center"/>
    </xf>
    <xf numFmtId="9" fontId="36" fillId="5" borderId="35" xfId="30" applyFont="1" applyFill="1" applyBorder="1" applyAlignment="1" applyProtection="1">
      <alignment horizontal="left" vertical="top" wrapText="1"/>
      <protection locked="0"/>
    </xf>
    <xf numFmtId="49" fontId="36" fillId="5" borderId="2" xfId="8" applyNumberFormat="1" applyFont="1" applyFill="1" applyBorder="1" applyAlignment="1" applyProtection="1">
      <alignment horizontal="left" vertical="center" wrapText="1"/>
      <protection locked="0"/>
    </xf>
    <xf numFmtId="164" fontId="7" fillId="0" borderId="11" xfId="8" applyNumberFormat="1" applyFont="1" applyFill="1" applyBorder="1" applyAlignment="1">
      <alignment vertical="center"/>
    </xf>
    <xf numFmtId="164" fontId="32" fillId="0" borderId="22" xfId="8" applyNumberFormat="1" applyFont="1" applyFill="1" applyBorder="1" applyAlignment="1">
      <alignment vertical="center"/>
    </xf>
    <xf numFmtId="0" fontId="19" fillId="0" borderId="4" xfId="36" applyFont="1" applyBorder="1" applyAlignment="1">
      <alignment horizontal="center" vertical="center"/>
    </xf>
    <xf numFmtId="0" fontId="32" fillId="0" borderId="5" xfId="8" applyFont="1" applyBorder="1" applyAlignment="1">
      <alignment horizontal="center" vertical="center"/>
    </xf>
    <xf numFmtId="0" fontId="32" fillId="0" borderId="4" xfId="36" applyFont="1" applyBorder="1" applyAlignment="1">
      <alignment horizontal="center" vertical="center"/>
    </xf>
    <xf numFmtId="0" fontId="7" fillId="0" borderId="2" xfId="36" applyFont="1" applyBorder="1" applyAlignment="1">
      <alignment vertical="center"/>
    </xf>
    <xf numFmtId="0" fontId="7" fillId="0" borderId="2" xfId="8" applyFont="1" applyBorder="1" applyAlignment="1">
      <alignment vertical="center"/>
    </xf>
    <xf numFmtId="49" fontId="36" fillId="6" borderId="36" xfId="8" applyNumberFormat="1" applyFont="1" applyFill="1" applyBorder="1" applyAlignment="1" applyProtection="1">
      <alignment horizontal="left" vertical="center" wrapText="1"/>
      <protection locked="0"/>
    </xf>
    <xf numFmtId="164" fontId="7" fillId="0" borderId="2" xfId="8" applyNumberFormat="1" applyFont="1" applyFill="1" applyBorder="1" applyAlignment="1">
      <alignment vertical="center"/>
    </xf>
    <xf numFmtId="164" fontId="7" fillId="4" borderId="2" xfId="8" applyNumberFormat="1" applyFont="1" applyFill="1" applyBorder="1" applyAlignment="1">
      <alignment vertical="center"/>
    </xf>
    <xf numFmtId="0" fontId="7" fillId="4" borderId="2" xfId="8" applyFont="1" applyFill="1" applyBorder="1" applyAlignment="1">
      <alignment vertical="center"/>
    </xf>
    <xf numFmtId="0" fontId="7" fillId="4" borderId="2" xfId="8" applyFont="1" applyFill="1" applyBorder="1" applyAlignment="1">
      <alignment horizontal="left" vertical="center" wrapText="1"/>
    </xf>
    <xf numFmtId="164" fontId="7" fillId="0" borderId="2" xfId="8" applyNumberFormat="1" applyFont="1" applyFill="1" applyBorder="1" applyAlignment="1">
      <alignment horizontal="left" vertical="center"/>
    </xf>
    <xf numFmtId="0" fontId="7" fillId="0" borderId="3" xfId="8" applyFont="1" applyBorder="1" applyAlignment="1">
      <alignment vertical="center"/>
    </xf>
    <xf numFmtId="0" fontId="7" fillId="0" borderId="3" xfId="8" applyFont="1" applyBorder="1" applyAlignment="1">
      <alignment horizontal="left" vertical="center" wrapText="1"/>
    </xf>
    <xf numFmtId="164" fontId="7" fillId="0" borderId="3" xfId="8" applyNumberFormat="1" applyFont="1" applyFill="1" applyBorder="1" applyAlignment="1">
      <alignment horizontal="left" vertical="center"/>
    </xf>
    <xf numFmtId="0" fontId="7" fillId="0" borderId="21" xfId="36" applyFont="1" applyBorder="1" applyAlignment="1">
      <alignment vertical="center"/>
    </xf>
    <xf numFmtId="0" fontId="7" fillId="0" borderId="2" xfId="8" applyFont="1" applyBorder="1" applyAlignment="1">
      <alignment horizontal="left" vertical="center" wrapText="1"/>
    </xf>
    <xf numFmtId="0" fontId="16" fillId="0" borderId="2" xfId="36" applyFont="1" applyBorder="1" applyAlignment="1">
      <alignment vertical="center"/>
    </xf>
    <xf numFmtId="0" fontId="16" fillId="4" borderId="2" xfId="36" applyFont="1" applyFill="1" applyBorder="1" applyAlignment="1">
      <alignment vertical="center"/>
    </xf>
    <xf numFmtId="0" fontId="16" fillId="4" borderId="7" xfId="36" applyFont="1" applyFill="1" applyBorder="1" applyAlignment="1">
      <alignment vertical="center" wrapText="1"/>
    </xf>
    <xf numFmtId="43" fontId="36" fillId="4" borderId="37" xfId="8" applyNumberFormat="1" applyFont="1" applyFill="1" applyBorder="1" applyAlignment="1" applyProtection="1">
      <alignment horizontal="left" vertical="center" wrapText="1"/>
      <protection locked="0"/>
    </xf>
    <xf numFmtId="164" fontId="32" fillId="0" borderId="41" xfId="36" applyNumberFormat="1" applyFont="1" applyBorder="1" applyAlignment="1">
      <alignment vertical="center"/>
    </xf>
    <xf numFmtId="0" fontId="25" fillId="0" borderId="0" xfId="36" applyFont="1" applyAlignment="1">
      <alignment vertical="center"/>
    </xf>
    <xf numFmtId="0" fontId="11" fillId="0" borderId="0" xfId="36" applyFont="1" applyAlignment="1">
      <alignment horizontal="center" vertical="center" wrapText="1"/>
    </xf>
    <xf numFmtId="0" fontId="41" fillId="2" borderId="2" xfId="36" applyFont="1" applyFill="1" applyBorder="1" applyAlignment="1">
      <alignment horizontal="center" vertical="center"/>
    </xf>
    <xf numFmtId="0" fontId="42" fillId="0" borderId="2" xfId="36" applyFont="1" applyBorder="1" applyAlignment="1">
      <alignment horizontal="center" vertical="center"/>
    </xf>
    <xf numFmtId="0" fontId="16" fillId="0" borderId="7" xfId="36" applyFont="1" applyBorder="1" applyAlignment="1">
      <alignment vertical="center"/>
    </xf>
    <xf numFmtId="0" fontId="16" fillId="0" borderId="7" xfId="36" applyFont="1" applyBorder="1" applyAlignment="1">
      <alignment vertical="center" wrapText="1"/>
    </xf>
    <xf numFmtId="43" fontId="10" fillId="0" borderId="42" xfId="21" applyNumberFormat="1" applyFont="1" applyFill="1" applyBorder="1" applyAlignment="1" applyProtection="1">
      <alignment horizontal="center" vertical="center" wrapText="1"/>
      <protection locked="0"/>
    </xf>
    <xf numFmtId="0" fontId="16" fillId="0" borderId="2" xfId="36" applyFont="1" applyBorder="1" applyAlignment="1">
      <alignment vertical="center" wrapText="1"/>
    </xf>
    <xf numFmtId="43" fontId="10" fillId="0" borderId="43" xfId="21" applyNumberFormat="1" applyFont="1" applyFill="1" applyBorder="1" applyAlignment="1" applyProtection="1">
      <alignment horizontal="center" vertical="center" wrapText="1"/>
      <protection locked="0"/>
    </xf>
    <xf numFmtId="164" fontId="41" fillId="0" borderId="19" xfId="36" applyNumberFormat="1" applyFont="1" applyBorder="1" applyAlignment="1">
      <alignment horizontal="center" vertical="center"/>
    </xf>
    <xf numFmtId="0" fontId="7" fillId="0" borderId="2" xfId="21" applyFont="1" applyBorder="1" applyAlignment="1">
      <alignment vertical="center"/>
    </xf>
    <xf numFmtId="49" fontId="36" fillId="6" borderId="36" xfId="21" applyNumberFormat="1" applyFont="1" applyFill="1" applyBorder="1" applyAlignment="1" applyProtection="1">
      <alignment horizontal="left" vertical="center" wrapText="1"/>
      <protection locked="0"/>
    </xf>
    <xf numFmtId="164" fontId="7" fillId="0" borderId="2" xfId="21" applyNumberFormat="1" applyFont="1" applyFill="1" applyBorder="1" applyAlignment="1">
      <alignment vertical="center"/>
    </xf>
    <xf numFmtId="164" fontId="15" fillId="0" borderId="8" xfId="1" applyNumberFormat="1" applyFont="1" applyBorder="1" applyAlignment="1">
      <alignment horizontal="left" vertical="center" wrapText="1"/>
    </xf>
    <xf numFmtId="0" fontId="15" fillId="0" borderId="8" xfId="1" applyFont="1" applyBorder="1" applyAlignment="1">
      <alignment horizontal="center" vertical="center"/>
    </xf>
    <xf numFmtId="0" fontId="15" fillId="0" borderId="8" xfId="1" applyNumberFormat="1" applyFont="1" applyBorder="1" applyAlignment="1">
      <alignment horizontal="center" vertical="center"/>
    </xf>
    <xf numFmtId="0" fontId="9" fillId="0" borderId="0" xfId="4" applyFont="1" applyAlignment="1">
      <alignment horizont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/>
    </xf>
    <xf numFmtId="0" fontId="14" fillId="2" borderId="3" xfId="1" applyFont="1" applyFill="1" applyBorder="1" applyAlignment="1">
      <alignment horizontal="center" vertical="center"/>
    </xf>
    <xf numFmtId="0" fontId="14" fillId="2" borderId="7" xfId="1" applyFont="1" applyFill="1" applyBorder="1" applyAlignment="1">
      <alignment horizontal="center" vertical="center"/>
    </xf>
    <xf numFmtId="0" fontId="14" fillId="2" borderId="8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4" fillId="2" borderId="5" xfId="1" applyFont="1" applyFill="1" applyBorder="1" applyAlignment="1">
      <alignment horizontal="center" vertical="center" wrapText="1"/>
    </xf>
    <xf numFmtId="0" fontId="14" fillId="2" borderId="6" xfId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 wrapText="1"/>
    </xf>
    <xf numFmtId="0" fontId="14" fillId="2" borderId="7" xfId="1" applyFont="1" applyFill="1" applyBorder="1" applyAlignment="1">
      <alignment horizontal="center" vertical="center" wrapText="1"/>
    </xf>
    <xf numFmtId="0" fontId="14" fillId="2" borderId="8" xfId="1" applyFont="1" applyFill="1" applyBorder="1" applyAlignment="1">
      <alignment horizontal="center" vertical="center" wrapText="1"/>
    </xf>
    <xf numFmtId="164" fontId="15" fillId="0" borderId="3" xfId="1" applyNumberFormat="1" applyFont="1" applyBorder="1" applyAlignment="1">
      <alignment horizontal="left" vertical="center" wrapText="1"/>
    </xf>
    <xf numFmtId="164" fontId="15" fillId="0" borderId="7" xfId="1" applyNumberFormat="1" applyFont="1" applyBorder="1" applyAlignment="1">
      <alignment horizontal="left" vertical="center" wrapText="1"/>
    </xf>
    <xf numFmtId="0" fontId="15" fillId="0" borderId="3" xfId="1" applyFont="1" applyBorder="1" applyAlignment="1">
      <alignment horizontal="left" vertical="center" wrapText="1"/>
    </xf>
    <xf numFmtId="0" fontId="15" fillId="0" borderId="7" xfId="1" applyFont="1" applyBorder="1" applyAlignment="1">
      <alignment horizontal="left" vertical="center" wrapText="1"/>
    </xf>
    <xf numFmtId="0" fontId="15" fillId="0" borderId="3" xfId="1" applyFont="1" applyBorder="1" applyAlignment="1">
      <alignment horizontal="left" vertical="center"/>
    </xf>
    <xf numFmtId="0" fontId="15" fillId="0" borderId="8" xfId="1" applyFont="1" applyBorder="1" applyAlignment="1">
      <alignment horizontal="left" vertical="center"/>
    </xf>
    <xf numFmtId="0" fontId="15" fillId="0" borderId="3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15" fillId="0" borderId="3" xfId="1" applyNumberFormat="1" applyFont="1" applyBorder="1" applyAlignment="1">
      <alignment horizontal="center" vertical="center"/>
    </xf>
    <xf numFmtId="0" fontId="15" fillId="0" borderId="8" xfId="1" applyNumberFormat="1" applyFont="1" applyBorder="1" applyAlignment="1">
      <alignment horizontal="center" vertical="center"/>
    </xf>
    <xf numFmtId="41" fontId="15" fillId="0" borderId="3" xfId="1" applyNumberFormat="1" applyFont="1" applyFill="1" applyBorder="1" applyAlignment="1">
      <alignment horizontal="left" vertical="center" wrapText="1"/>
    </xf>
    <xf numFmtId="41" fontId="15" fillId="0" borderId="8" xfId="1" applyNumberFormat="1" applyFont="1" applyFill="1" applyBorder="1" applyAlignment="1">
      <alignment horizontal="left" vertical="center" wrapText="1"/>
    </xf>
    <xf numFmtId="164" fontId="15" fillId="0" borderId="3" xfId="1" applyNumberFormat="1" applyFont="1" applyBorder="1" applyAlignment="1">
      <alignment horizontal="center" vertical="center"/>
    </xf>
    <xf numFmtId="164" fontId="15" fillId="0" borderId="8" xfId="1" applyNumberFormat="1" applyFont="1" applyBorder="1" applyAlignment="1">
      <alignment horizontal="center" vertical="center"/>
    </xf>
    <xf numFmtId="41" fontId="15" fillId="4" borderId="3" xfId="1" applyNumberFormat="1" applyFont="1" applyFill="1" applyBorder="1" applyAlignment="1">
      <alignment horizontal="left" vertical="center" wrapText="1"/>
    </xf>
    <xf numFmtId="41" fontId="15" fillId="4" borderId="8" xfId="1" applyNumberFormat="1" applyFont="1" applyFill="1" applyBorder="1" applyAlignment="1">
      <alignment horizontal="left" vertical="center" wrapText="1"/>
    </xf>
    <xf numFmtId="164" fontId="15" fillId="4" borderId="3" xfId="1" applyNumberFormat="1" applyFont="1" applyFill="1" applyBorder="1" applyAlignment="1">
      <alignment horizontal="center" vertical="center"/>
    </xf>
    <xf numFmtId="164" fontId="15" fillId="4" borderId="8" xfId="1" applyNumberFormat="1" applyFont="1" applyFill="1" applyBorder="1" applyAlignment="1">
      <alignment horizontal="center" vertical="center"/>
    </xf>
    <xf numFmtId="164" fontId="15" fillId="0" borderId="8" xfId="1" applyNumberFormat="1" applyFont="1" applyBorder="1" applyAlignment="1">
      <alignment horizontal="left" vertical="center" wrapText="1"/>
    </xf>
    <xf numFmtId="0" fontId="15" fillId="0" borderId="14" xfId="1" applyFont="1" applyBorder="1" applyAlignment="1">
      <alignment horizontal="left" vertical="center"/>
    </xf>
    <xf numFmtId="0" fontId="14" fillId="0" borderId="15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/>
    </xf>
    <xf numFmtId="0" fontId="14" fillId="0" borderId="17" xfId="1" applyFont="1" applyBorder="1" applyAlignment="1">
      <alignment horizontal="center" vertical="center"/>
    </xf>
    <xf numFmtId="0" fontId="14" fillId="0" borderId="18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16" fillId="0" borderId="8" xfId="1" applyNumberFormat="1" applyFont="1" applyBorder="1" applyAlignment="1">
      <alignment horizontal="center" vertical="center"/>
    </xf>
    <xf numFmtId="0" fontId="16" fillId="3" borderId="3" xfId="1" applyNumberFormat="1" applyFont="1" applyFill="1" applyBorder="1" applyAlignment="1">
      <alignment horizontal="center" vertical="center"/>
    </xf>
    <xf numFmtId="0" fontId="16" fillId="4" borderId="8" xfId="1" applyNumberFormat="1" applyFont="1" applyFill="1" applyBorder="1" applyAlignment="1">
      <alignment horizontal="center" vertical="center"/>
    </xf>
    <xf numFmtId="41" fontId="16" fillId="0" borderId="3" xfId="1" applyNumberFormat="1" applyFont="1" applyFill="1" applyBorder="1" applyAlignment="1">
      <alignment horizontal="left" vertical="center" wrapText="1"/>
    </xf>
    <xf numFmtId="41" fontId="16" fillId="0" borderId="8" xfId="1" applyNumberFormat="1" applyFont="1" applyFill="1" applyBorder="1" applyAlignment="1">
      <alignment horizontal="left" vertical="center" wrapText="1"/>
    </xf>
    <xf numFmtId="0" fontId="32" fillId="0" borderId="38" xfId="36" applyFont="1" applyBorder="1" applyAlignment="1">
      <alignment horizontal="center" vertical="center"/>
    </xf>
    <xf numFmtId="0" fontId="32" fillId="0" borderId="39" xfId="36" applyFont="1" applyBorder="1" applyAlignment="1">
      <alignment horizontal="center" vertical="center"/>
    </xf>
    <xf numFmtId="0" fontId="32" fillId="0" borderId="40" xfId="36" applyFont="1" applyBorder="1" applyAlignment="1">
      <alignment horizontal="center" vertical="center"/>
    </xf>
    <xf numFmtId="0" fontId="39" fillId="0" borderId="0" xfId="36" applyNumberFormat="1" applyFont="1" applyAlignment="1">
      <alignment horizontal="center" vertical="center" wrapText="1"/>
    </xf>
    <xf numFmtId="0" fontId="39" fillId="4" borderId="0" xfId="36" applyFont="1" applyFill="1" applyAlignment="1">
      <alignment horizontal="center" vertical="center" wrapText="1"/>
    </xf>
    <xf numFmtId="0" fontId="14" fillId="0" borderId="4" xfId="36" applyFont="1" applyFill="1" applyBorder="1" applyAlignment="1">
      <alignment horizontal="center" vertical="center"/>
    </xf>
    <xf numFmtId="0" fontId="7" fillId="0" borderId="5" xfId="8" applyFill="1" applyBorder="1" applyAlignment="1">
      <alignment horizontal="center" vertical="center"/>
    </xf>
    <xf numFmtId="0" fontId="7" fillId="0" borderId="6" xfId="8" applyFill="1" applyBorder="1" applyAlignment="1">
      <alignment horizontal="center" vertical="center"/>
    </xf>
    <xf numFmtId="0" fontId="32" fillId="0" borderId="4" xfId="36" applyFont="1" applyBorder="1" applyAlignment="1">
      <alignment horizontal="center" vertical="center"/>
    </xf>
    <xf numFmtId="0" fontId="32" fillId="0" borderId="5" xfId="8" applyFont="1" applyBorder="1" applyAlignment="1">
      <alignment horizontal="center" vertical="center"/>
    </xf>
    <xf numFmtId="0" fontId="32" fillId="0" borderId="6" xfId="8" applyFont="1" applyBorder="1" applyAlignment="1">
      <alignment horizontal="center" vertical="center"/>
    </xf>
    <xf numFmtId="0" fontId="40" fillId="0" borderId="4" xfId="36" applyFont="1" applyFill="1" applyBorder="1" applyAlignment="1">
      <alignment horizontal="center" vertical="center"/>
    </xf>
    <xf numFmtId="0" fontId="32" fillId="0" borderId="5" xfId="8" applyFont="1" applyFill="1" applyBorder="1" applyAlignment="1">
      <alignment horizontal="center" vertical="center"/>
    </xf>
    <xf numFmtId="0" fontId="32" fillId="0" borderId="6" xfId="8" applyFont="1" applyFill="1" applyBorder="1" applyAlignment="1">
      <alignment horizontal="center" vertical="center"/>
    </xf>
    <xf numFmtId="0" fontId="32" fillId="0" borderId="21" xfId="36" applyFont="1" applyBorder="1" applyAlignment="1">
      <alignment horizontal="center" vertical="center"/>
    </xf>
    <xf numFmtId="0" fontId="32" fillId="0" borderId="23" xfId="8" applyFont="1" applyBorder="1" applyAlignment="1">
      <alignment horizontal="center" vertical="center"/>
    </xf>
    <xf numFmtId="0" fontId="32" fillId="0" borderId="22" xfId="8" applyFont="1" applyBorder="1" applyAlignment="1">
      <alignment horizontal="center" vertical="center"/>
    </xf>
    <xf numFmtId="0" fontId="11" fillId="4" borderId="0" xfId="36" applyFont="1" applyFill="1" applyAlignment="1">
      <alignment horizontal="center" vertical="center" wrapText="1"/>
    </xf>
    <xf numFmtId="0" fontId="41" fillId="0" borderId="4" xfId="36" applyFont="1" applyFill="1" applyBorder="1" applyAlignment="1">
      <alignment horizontal="center" vertical="center"/>
    </xf>
    <xf numFmtId="0" fontId="32" fillId="0" borderId="5" xfId="21" applyFont="1" applyFill="1" applyBorder="1" applyAlignment="1">
      <alignment horizontal="center" vertical="center"/>
    </xf>
    <xf numFmtId="0" fontId="32" fillId="0" borderId="6" xfId="21" applyFont="1" applyFill="1" applyBorder="1" applyAlignment="1">
      <alignment horizontal="center" vertical="center"/>
    </xf>
    <xf numFmtId="0" fontId="41" fillId="0" borderId="44" xfId="36" applyFont="1" applyBorder="1" applyAlignment="1">
      <alignment horizontal="center" vertical="center"/>
    </xf>
    <xf numFmtId="0" fontId="41" fillId="0" borderId="45" xfId="36" applyFont="1" applyBorder="1" applyAlignment="1">
      <alignment horizontal="center" vertical="center"/>
    </xf>
    <xf numFmtId="0" fontId="41" fillId="0" borderId="46" xfId="36" applyFont="1" applyBorder="1" applyAlignment="1">
      <alignment horizontal="center" vertical="center"/>
    </xf>
    <xf numFmtId="0" fontId="37" fillId="4" borderId="0" xfId="21" applyFont="1" applyFill="1" applyAlignment="1">
      <alignment horizontal="center" vertical="center"/>
    </xf>
    <xf numFmtId="0" fontId="14" fillId="2" borderId="2" xfId="21" applyFont="1" applyFill="1" applyBorder="1" applyAlignment="1">
      <alignment horizontal="center" vertical="center"/>
    </xf>
    <xf numFmtId="0" fontId="14" fillId="2" borderId="3" xfId="21" applyFont="1" applyFill="1" applyBorder="1" applyAlignment="1">
      <alignment horizontal="center" vertical="center" wrapText="1"/>
    </xf>
    <xf numFmtId="0" fontId="14" fillId="2" borderId="7" xfId="21" applyFont="1" applyFill="1" applyBorder="1" applyAlignment="1">
      <alignment horizontal="center" vertical="center" wrapText="1"/>
    </xf>
    <xf numFmtId="0" fontId="14" fillId="2" borderId="8" xfId="21" applyFont="1" applyFill="1" applyBorder="1" applyAlignment="1">
      <alignment horizontal="center" vertical="center" wrapText="1"/>
    </xf>
    <xf numFmtId="0" fontId="14" fillId="2" borderId="3" xfId="21" applyFont="1" applyFill="1" applyBorder="1" applyAlignment="1">
      <alignment horizontal="center" vertical="center"/>
    </xf>
    <xf numFmtId="0" fontId="14" fillId="2" borderId="7" xfId="21" applyFont="1" applyFill="1" applyBorder="1" applyAlignment="1">
      <alignment horizontal="center" vertical="center"/>
    </xf>
    <xf numFmtId="0" fontId="14" fillId="2" borderId="8" xfId="21" applyFont="1" applyFill="1" applyBorder="1" applyAlignment="1">
      <alignment horizontal="center" vertical="center"/>
    </xf>
    <xf numFmtId="0" fontId="14" fillId="2" borderId="4" xfId="21" applyFont="1" applyFill="1" applyBorder="1" applyAlignment="1">
      <alignment horizontal="center" vertical="center" wrapText="1"/>
    </xf>
    <xf numFmtId="0" fontId="14" fillId="2" borderId="5" xfId="21" applyFont="1" applyFill="1" applyBorder="1" applyAlignment="1">
      <alignment horizontal="center" vertical="center" wrapText="1"/>
    </xf>
    <xf numFmtId="0" fontId="14" fillId="2" borderId="6" xfId="21" applyFont="1" applyFill="1" applyBorder="1" applyAlignment="1">
      <alignment horizontal="center" vertical="center" wrapText="1"/>
    </xf>
    <xf numFmtId="0" fontId="19" fillId="0" borderId="6" xfId="21" applyFont="1" applyBorder="1" applyAlignment="1">
      <alignment horizontal="center" vertical="center" wrapText="1"/>
    </xf>
    <xf numFmtId="0" fontId="13" fillId="2" borderId="3" xfId="21" applyFont="1" applyFill="1" applyBorder="1" applyAlignment="1">
      <alignment horizontal="center" vertical="center" wrapText="1"/>
    </xf>
    <xf numFmtId="0" fontId="13" fillId="2" borderId="7" xfId="21" applyFont="1" applyFill="1" applyBorder="1" applyAlignment="1">
      <alignment horizontal="center" vertical="center" wrapText="1"/>
    </xf>
    <xf numFmtId="0" fontId="13" fillId="2" borderId="8" xfId="21" applyFont="1" applyFill="1" applyBorder="1" applyAlignment="1">
      <alignment horizontal="center" vertical="center" wrapText="1"/>
    </xf>
    <xf numFmtId="0" fontId="14" fillId="2" borderId="2" xfId="21" applyFont="1" applyFill="1" applyBorder="1" applyAlignment="1">
      <alignment horizontal="center" vertical="center" wrapText="1"/>
    </xf>
    <xf numFmtId="0" fontId="38" fillId="2" borderId="4" xfId="21" applyFont="1" applyFill="1" applyBorder="1" applyAlignment="1">
      <alignment horizontal="center" vertical="center"/>
    </xf>
    <xf numFmtId="0" fontId="38" fillId="2" borderId="5" xfId="21" applyFont="1" applyFill="1" applyBorder="1" applyAlignment="1">
      <alignment horizontal="center" vertical="center"/>
    </xf>
    <xf numFmtId="0" fontId="38" fillId="2" borderId="6" xfId="21" applyFont="1" applyFill="1" applyBorder="1" applyAlignment="1">
      <alignment horizontal="center" vertical="center"/>
    </xf>
    <xf numFmtId="0" fontId="19" fillId="0" borderId="8" xfId="21" applyFont="1" applyBorder="1" applyAlignment="1">
      <alignment horizontal="center" vertical="center"/>
    </xf>
    <xf numFmtId="0" fontId="38" fillId="0" borderId="15" xfId="21" applyFont="1" applyBorder="1" applyAlignment="1">
      <alignment horizontal="center" vertical="center"/>
    </xf>
    <xf numFmtId="0" fontId="38" fillId="0" borderId="17" xfId="21" applyFont="1" applyBorder="1" applyAlignment="1">
      <alignment horizontal="center" vertical="center"/>
    </xf>
    <xf numFmtId="0" fontId="14" fillId="0" borderId="22" xfId="21" applyFont="1" applyBorder="1" applyAlignment="1">
      <alignment horizontal="center" vertical="top"/>
    </xf>
    <xf numFmtId="0" fontId="14" fillId="0" borderId="28" xfId="21" applyFont="1" applyBorder="1" applyAlignment="1">
      <alignment horizontal="center" vertical="top"/>
    </xf>
    <xf numFmtId="0" fontId="14" fillId="0" borderId="31" xfId="21" applyFont="1" applyBorder="1" applyAlignment="1">
      <alignment horizontal="center" vertical="top"/>
    </xf>
    <xf numFmtId="0" fontId="19" fillId="0" borderId="10" xfId="21" applyFont="1" applyBorder="1" applyAlignment="1">
      <alignment horizontal="left" vertical="center" wrapText="1"/>
    </xf>
    <xf numFmtId="0" fontId="19" fillId="0" borderId="30" xfId="21" applyFont="1" applyBorder="1" applyAlignment="1">
      <alignment horizontal="left" vertical="center" wrapText="1"/>
    </xf>
    <xf numFmtId="0" fontId="19" fillId="0" borderId="27" xfId="21" applyFont="1" applyBorder="1" applyAlignment="1">
      <alignment horizontal="left" vertical="center" wrapText="1"/>
    </xf>
    <xf numFmtId="0" fontId="19" fillId="0" borderId="32" xfId="21" applyFont="1" applyBorder="1" applyAlignment="1">
      <alignment horizontal="left" vertical="center" wrapText="1"/>
    </xf>
    <xf numFmtId="0" fontId="32" fillId="0" borderId="0" xfId="4" applyFont="1" applyAlignment="1">
      <alignment horizontal="center"/>
    </xf>
    <xf numFmtId="0" fontId="33" fillId="0" borderId="0" xfId="4" applyFont="1" applyAlignment="1">
      <alignment horizontal="center"/>
    </xf>
    <xf numFmtId="0" fontId="34" fillId="2" borderId="2" xfId="4" applyFont="1" applyFill="1" applyBorder="1" applyAlignment="1">
      <alignment horizontal="center" vertical="center"/>
    </xf>
    <xf numFmtId="0" fontId="34" fillId="2" borderId="2" xfId="4" applyFont="1" applyFill="1" applyBorder="1" applyAlignment="1">
      <alignment horizontal="center" vertical="center" wrapText="1"/>
    </xf>
    <xf numFmtId="0" fontId="34" fillId="0" borderId="21" xfId="4" applyFont="1" applyBorder="1" applyAlignment="1">
      <alignment horizontal="center" wrapText="1"/>
    </xf>
    <xf numFmtId="0" fontId="34" fillId="0" borderId="22" xfId="4" applyFont="1" applyBorder="1" applyAlignment="1">
      <alignment horizontal="center"/>
    </xf>
    <xf numFmtId="0" fontId="31" fillId="0" borderId="3" xfId="4" applyFont="1" applyBorder="1" applyAlignment="1">
      <alignment horizontal="center" vertical="center"/>
    </xf>
    <xf numFmtId="0" fontId="31" fillId="0" borderId="7" xfId="4" applyFont="1" applyBorder="1" applyAlignment="1">
      <alignment horizontal="center" vertical="center"/>
    </xf>
    <xf numFmtId="0" fontId="31" fillId="0" borderId="21" xfId="4" applyFont="1" applyBorder="1" applyAlignment="1">
      <alignment horizontal="left" wrapText="1"/>
    </xf>
    <xf numFmtId="0" fontId="31" fillId="0" borderId="23" xfId="4" applyFont="1" applyBorder="1" applyAlignment="1">
      <alignment horizontal="left" wrapText="1"/>
    </xf>
    <xf numFmtId="0" fontId="31" fillId="0" borderId="24" xfId="4" applyFont="1" applyBorder="1" applyAlignment="1">
      <alignment horizontal="left" wrapText="1"/>
    </xf>
    <xf numFmtId="0" fontId="31" fillId="0" borderId="0" xfId="4" applyFont="1" applyBorder="1" applyAlignment="1">
      <alignment horizontal="left" wrapText="1"/>
    </xf>
    <xf numFmtId="0" fontId="31" fillId="0" borderId="25" xfId="4" applyFont="1" applyBorder="1" applyAlignment="1">
      <alignment horizontal="left" wrapText="1"/>
    </xf>
    <xf numFmtId="0" fontId="31" fillId="0" borderId="26" xfId="4" applyFont="1" applyBorder="1" applyAlignment="1">
      <alignment horizontal="left" wrapText="1"/>
    </xf>
    <xf numFmtId="0" fontId="31" fillId="4" borderId="10" xfId="4" applyFont="1" applyFill="1" applyBorder="1" applyAlignment="1">
      <alignment horizontal="center" vertical="center" wrapText="1"/>
    </xf>
    <xf numFmtId="0" fontId="31" fillId="4" borderId="7" xfId="4" applyFont="1" applyFill="1" applyBorder="1" applyAlignment="1">
      <alignment horizontal="center" vertical="center" wrapText="1"/>
    </xf>
    <xf numFmtId="0" fontId="31" fillId="0" borderId="8" xfId="4" applyFont="1" applyBorder="1" applyAlignment="1">
      <alignment horizontal="center" vertical="center"/>
    </xf>
    <xf numFmtId="0" fontId="31" fillId="0" borderId="23" xfId="4" applyFont="1" applyBorder="1" applyAlignment="1">
      <alignment horizontal="left"/>
    </xf>
    <xf numFmtId="0" fontId="31" fillId="0" borderId="22" xfId="4" applyFont="1" applyBorder="1" applyAlignment="1">
      <alignment horizontal="left"/>
    </xf>
    <xf numFmtId="0" fontId="31" fillId="0" borderId="24" xfId="4" applyFont="1" applyBorder="1" applyAlignment="1">
      <alignment horizontal="left"/>
    </xf>
    <xf numFmtId="0" fontId="31" fillId="0" borderId="0" xfId="4" applyFont="1" applyBorder="1" applyAlignment="1">
      <alignment horizontal="left"/>
    </xf>
    <xf numFmtId="0" fontId="31" fillId="0" borderId="28" xfId="4" applyFont="1" applyBorder="1" applyAlignment="1">
      <alignment horizontal="left"/>
    </xf>
    <xf numFmtId="0" fontId="31" fillId="0" borderId="25" xfId="4" applyFont="1" applyBorder="1" applyAlignment="1">
      <alignment horizontal="left"/>
    </xf>
    <xf numFmtId="0" fontId="31" fillId="0" borderId="26" xfId="4" applyFont="1" applyBorder="1" applyAlignment="1">
      <alignment horizontal="left"/>
    </xf>
    <xf numFmtId="0" fontId="31" fillId="0" borderId="29" xfId="4" applyFont="1" applyBorder="1" applyAlignment="1">
      <alignment horizontal="left"/>
    </xf>
    <xf numFmtId="0" fontId="31" fillId="0" borderId="10" xfId="4" applyFont="1" applyBorder="1" applyAlignment="1">
      <alignment vertical="center" wrapText="1"/>
    </xf>
    <xf numFmtId="0" fontId="31" fillId="0" borderId="7" xfId="4" applyFont="1" applyBorder="1" applyAlignment="1">
      <alignment vertical="center" wrapText="1"/>
    </xf>
    <xf numFmtId="0" fontId="31" fillId="0" borderId="8" xfId="4" applyFont="1" applyBorder="1" applyAlignment="1">
      <alignment vertical="center" wrapText="1"/>
    </xf>
    <xf numFmtId="0" fontId="31" fillId="0" borderId="2" xfId="4" applyFont="1" applyBorder="1" applyAlignment="1">
      <alignment horizontal="center" vertical="center"/>
    </xf>
    <xf numFmtId="0" fontId="31" fillId="0" borderId="10" xfId="4" applyFont="1" applyBorder="1" applyAlignment="1">
      <alignment horizontal="center" wrapText="1"/>
    </xf>
    <xf numFmtId="0" fontId="31" fillId="0" borderId="30" xfId="4" applyFont="1" applyBorder="1" applyAlignment="1">
      <alignment horizontal="center" wrapText="1"/>
    </xf>
    <xf numFmtId="0" fontId="34" fillId="0" borderId="2" xfId="4" applyFont="1" applyBorder="1" applyAlignment="1">
      <alignment horizontal="center"/>
    </xf>
    <xf numFmtId="0" fontId="34" fillId="0" borderId="4" xfId="4" applyFont="1" applyBorder="1" applyAlignment="1">
      <alignment horizontal="center"/>
    </xf>
    <xf numFmtId="0" fontId="34" fillId="0" borderId="6" xfId="4" applyFont="1" applyBorder="1" applyAlignment="1">
      <alignment horizontal="center"/>
    </xf>
    <xf numFmtId="0" fontId="31" fillId="0" borderId="11" xfId="4" applyFont="1" applyBorder="1" applyAlignment="1">
      <alignment horizontal="center" vertical="center"/>
    </xf>
    <xf numFmtId="0" fontId="31" fillId="0" borderId="9" xfId="4" applyFont="1" applyBorder="1" applyAlignment="1">
      <alignment horizontal="center" vertical="center"/>
    </xf>
    <xf numFmtId="41" fontId="23" fillId="4" borderId="12" xfId="1" applyNumberFormat="1" applyFont="1" applyFill="1" applyBorder="1" applyAlignment="1">
      <alignment horizontal="left" vertical="center" wrapText="1"/>
    </xf>
    <xf numFmtId="164" fontId="21" fillId="4" borderId="3" xfId="1" applyNumberFormat="1" applyFont="1" applyFill="1" applyBorder="1" applyAlignment="1">
      <alignment horizontal="left" vertical="center" wrapText="1"/>
    </xf>
    <xf numFmtId="164" fontId="21" fillId="4" borderId="8" xfId="1" applyNumberFormat="1" applyFont="1" applyFill="1" applyBorder="1" applyAlignment="1">
      <alignment horizontal="left" vertical="center" wrapText="1"/>
    </xf>
  </cellXfs>
  <cellStyles count="37">
    <cellStyle name="Dziesiętny 2" xfId="3"/>
    <cellStyle name="Dziesiętny 2 2" xfId="10"/>
    <cellStyle name="Dziesiętny 3" xfId="11"/>
    <cellStyle name="Dziesiętny 3 2" xfId="12"/>
    <cellStyle name="Dziesiętny 4" xfId="13"/>
    <cellStyle name="Dziesiętny 5" xfId="14"/>
    <cellStyle name="Dziesiętny 5 2" xfId="5"/>
    <cellStyle name="Dziesiętny 5 2 2" xfId="15"/>
    <cellStyle name="Dziesiętny 5 3" xfId="16"/>
    <cellStyle name="Dziesiętny 6" xfId="17"/>
    <cellStyle name="Dziesiętny 7" xfId="18"/>
    <cellStyle name="Dziesiętny 8" xfId="7"/>
    <cellStyle name="Dziesiętny 8 2" xfId="19"/>
    <cellStyle name="Normalny" xfId="0" builtinId="0"/>
    <cellStyle name="Normalny 2" xfId="20"/>
    <cellStyle name="Normalny 2 2" xfId="8"/>
    <cellStyle name="Normalny 2 2 2" xfId="21"/>
    <cellStyle name="Normalny 2 3" xfId="22"/>
    <cellStyle name="Normalny 3" xfId="6"/>
    <cellStyle name="Normalny 4" xfId="23"/>
    <cellStyle name="Normalny 5" xfId="24"/>
    <cellStyle name="Normalny 5 2" xfId="25"/>
    <cellStyle name="Normalny 6" xfId="26"/>
    <cellStyle name="Normalny 6 2" xfId="27"/>
    <cellStyle name="Normalny 7" xfId="28"/>
    <cellStyle name="Normalny 8" xfId="29"/>
    <cellStyle name="Normalny 8 2" xfId="9"/>
    <cellStyle name="Normalny_dochody 2010 zał.1" xfId="2"/>
    <cellStyle name="Normalny_wyk dot.Ipol" xfId="36"/>
    <cellStyle name="Normalny_z.b-d.w_ I pół.2007" xfId="35"/>
    <cellStyle name="Normalny_zal_Szczecin" xfId="4"/>
    <cellStyle name="Normalny_zm.inwest 2008" xfId="1"/>
    <cellStyle name="Normalny_zm.kred.poz.Ipól.2007" xfId="34"/>
    <cellStyle name="Normalny_zmdługpub.2008. xls" xfId="33"/>
    <cellStyle name="Procentowy 2" xfId="30"/>
    <cellStyle name="Procentowy 2 2" xfId="31"/>
    <cellStyle name="Walutowy 2" xfId="3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5"/>
  <sheetViews>
    <sheetView topLeftCell="B46" workbookViewId="0">
      <selection activeCell="J38" sqref="J38:J39"/>
    </sheetView>
  </sheetViews>
  <sheetFormatPr defaultRowHeight="12.75"/>
  <cols>
    <col min="1" max="1" width="3.875" style="1" customWidth="1"/>
    <col min="2" max="2" width="5.875" style="1" customWidth="1"/>
    <col min="3" max="3" width="7.875" style="1" customWidth="1"/>
    <col min="4" max="4" width="7.5" style="1" customWidth="1"/>
    <col min="5" max="5" width="33.375" style="1" customWidth="1"/>
    <col min="6" max="6" width="17.375" style="1" customWidth="1"/>
    <col min="7" max="7" width="15.875" style="1" customWidth="1"/>
    <col min="8" max="8" width="16.5" style="1" customWidth="1"/>
    <col min="9" max="9" width="15.125" style="1" customWidth="1"/>
    <col min="10" max="10" width="13.25" style="1" customWidth="1"/>
    <col min="11" max="11" width="17.875" style="1" customWidth="1"/>
    <col min="12" max="12" width="19.25" style="1" customWidth="1"/>
    <col min="13" max="256" width="9" style="1"/>
    <col min="257" max="257" width="3.875" style="1" customWidth="1"/>
    <col min="258" max="258" width="5.875" style="1" customWidth="1"/>
    <col min="259" max="259" width="7.875" style="1" customWidth="1"/>
    <col min="260" max="260" width="7.5" style="1" customWidth="1"/>
    <col min="261" max="261" width="29.75" style="1" customWidth="1"/>
    <col min="262" max="262" width="17.375" style="1" customWidth="1"/>
    <col min="263" max="263" width="15.875" style="1" customWidth="1"/>
    <col min="264" max="264" width="16.5" style="1" customWidth="1"/>
    <col min="265" max="265" width="15.125" style="1" customWidth="1"/>
    <col min="266" max="266" width="13.25" style="1" customWidth="1"/>
    <col min="267" max="267" width="17.875" style="1" customWidth="1"/>
    <col min="268" max="268" width="19.25" style="1" customWidth="1"/>
    <col min="269" max="512" width="9" style="1"/>
    <col min="513" max="513" width="3.875" style="1" customWidth="1"/>
    <col min="514" max="514" width="5.875" style="1" customWidth="1"/>
    <col min="515" max="515" width="7.875" style="1" customWidth="1"/>
    <col min="516" max="516" width="7.5" style="1" customWidth="1"/>
    <col min="517" max="517" width="29.75" style="1" customWidth="1"/>
    <col min="518" max="518" width="17.375" style="1" customWidth="1"/>
    <col min="519" max="519" width="15.875" style="1" customWidth="1"/>
    <col min="520" max="520" width="16.5" style="1" customWidth="1"/>
    <col min="521" max="521" width="15.125" style="1" customWidth="1"/>
    <col min="522" max="522" width="13.25" style="1" customWidth="1"/>
    <col min="523" max="523" width="17.875" style="1" customWidth="1"/>
    <col min="524" max="524" width="19.25" style="1" customWidth="1"/>
    <col min="525" max="768" width="9" style="1"/>
    <col min="769" max="769" width="3.875" style="1" customWidth="1"/>
    <col min="770" max="770" width="5.875" style="1" customWidth="1"/>
    <col min="771" max="771" width="7.875" style="1" customWidth="1"/>
    <col min="772" max="772" width="7.5" style="1" customWidth="1"/>
    <col min="773" max="773" width="29.75" style="1" customWidth="1"/>
    <col min="774" max="774" width="17.375" style="1" customWidth="1"/>
    <col min="775" max="775" width="15.875" style="1" customWidth="1"/>
    <col min="776" max="776" width="16.5" style="1" customWidth="1"/>
    <col min="777" max="777" width="15.125" style="1" customWidth="1"/>
    <col min="778" max="778" width="13.25" style="1" customWidth="1"/>
    <col min="779" max="779" width="17.875" style="1" customWidth="1"/>
    <col min="780" max="780" width="19.25" style="1" customWidth="1"/>
    <col min="781" max="1024" width="9" style="1"/>
    <col min="1025" max="1025" width="3.875" style="1" customWidth="1"/>
    <col min="1026" max="1026" width="5.875" style="1" customWidth="1"/>
    <col min="1027" max="1027" width="7.875" style="1" customWidth="1"/>
    <col min="1028" max="1028" width="7.5" style="1" customWidth="1"/>
    <col min="1029" max="1029" width="29.75" style="1" customWidth="1"/>
    <col min="1030" max="1030" width="17.375" style="1" customWidth="1"/>
    <col min="1031" max="1031" width="15.875" style="1" customWidth="1"/>
    <col min="1032" max="1032" width="16.5" style="1" customWidth="1"/>
    <col min="1033" max="1033" width="15.125" style="1" customWidth="1"/>
    <col min="1034" max="1034" width="13.25" style="1" customWidth="1"/>
    <col min="1035" max="1035" width="17.875" style="1" customWidth="1"/>
    <col min="1036" max="1036" width="19.25" style="1" customWidth="1"/>
    <col min="1037" max="1280" width="9" style="1"/>
    <col min="1281" max="1281" width="3.875" style="1" customWidth="1"/>
    <col min="1282" max="1282" width="5.875" style="1" customWidth="1"/>
    <col min="1283" max="1283" width="7.875" style="1" customWidth="1"/>
    <col min="1284" max="1284" width="7.5" style="1" customWidth="1"/>
    <col min="1285" max="1285" width="29.75" style="1" customWidth="1"/>
    <col min="1286" max="1286" width="17.375" style="1" customWidth="1"/>
    <col min="1287" max="1287" width="15.875" style="1" customWidth="1"/>
    <col min="1288" max="1288" width="16.5" style="1" customWidth="1"/>
    <col min="1289" max="1289" width="15.125" style="1" customWidth="1"/>
    <col min="1290" max="1290" width="13.25" style="1" customWidth="1"/>
    <col min="1291" max="1291" width="17.875" style="1" customWidth="1"/>
    <col min="1292" max="1292" width="19.25" style="1" customWidth="1"/>
    <col min="1293" max="1536" width="9" style="1"/>
    <col min="1537" max="1537" width="3.875" style="1" customWidth="1"/>
    <col min="1538" max="1538" width="5.875" style="1" customWidth="1"/>
    <col min="1539" max="1539" width="7.875" style="1" customWidth="1"/>
    <col min="1540" max="1540" width="7.5" style="1" customWidth="1"/>
    <col min="1541" max="1541" width="29.75" style="1" customWidth="1"/>
    <col min="1542" max="1542" width="17.375" style="1" customWidth="1"/>
    <col min="1543" max="1543" width="15.875" style="1" customWidth="1"/>
    <col min="1544" max="1544" width="16.5" style="1" customWidth="1"/>
    <col min="1545" max="1545" width="15.125" style="1" customWidth="1"/>
    <col min="1546" max="1546" width="13.25" style="1" customWidth="1"/>
    <col min="1547" max="1547" width="17.875" style="1" customWidth="1"/>
    <col min="1548" max="1548" width="19.25" style="1" customWidth="1"/>
    <col min="1549" max="1792" width="9" style="1"/>
    <col min="1793" max="1793" width="3.875" style="1" customWidth="1"/>
    <col min="1794" max="1794" width="5.875" style="1" customWidth="1"/>
    <col min="1795" max="1795" width="7.875" style="1" customWidth="1"/>
    <col min="1796" max="1796" width="7.5" style="1" customWidth="1"/>
    <col min="1797" max="1797" width="29.75" style="1" customWidth="1"/>
    <col min="1798" max="1798" width="17.375" style="1" customWidth="1"/>
    <col min="1799" max="1799" width="15.875" style="1" customWidth="1"/>
    <col min="1800" max="1800" width="16.5" style="1" customWidth="1"/>
    <col min="1801" max="1801" width="15.125" style="1" customWidth="1"/>
    <col min="1802" max="1802" width="13.25" style="1" customWidth="1"/>
    <col min="1803" max="1803" width="17.875" style="1" customWidth="1"/>
    <col min="1804" max="1804" width="19.25" style="1" customWidth="1"/>
    <col min="1805" max="2048" width="9" style="1"/>
    <col min="2049" max="2049" width="3.875" style="1" customWidth="1"/>
    <col min="2050" max="2050" width="5.875" style="1" customWidth="1"/>
    <col min="2051" max="2051" width="7.875" style="1" customWidth="1"/>
    <col min="2052" max="2052" width="7.5" style="1" customWidth="1"/>
    <col min="2053" max="2053" width="29.75" style="1" customWidth="1"/>
    <col min="2054" max="2054" width="17.375" style="1" customWidth="1"/>
    <col min="2055" max="2055" width="15.875" style="1" customWidth="1"/>
    <col min="2056" max="2056" width="16.5" style="1" customWidth="1"/>
    <col min="2057" max="2057" width="15.125" style="1" customWidth="1"/>
    <col min="2058" max="2058" width="13.25" style="1" customWidth="1"/>
    <col min="2059" max="2059" width="17.875" style="1" customWidth="1"/>
    <col min="2060" max="2060" width="19.25" style="1" customWidth="1"/>
    <col min="2061" max="2304" width="9" style="1"/>
    <col min="2305" max="2305" width="3.875" style="1" customWidth="1"/>
    <col min="2306" max="2306" width="5.875" style="1" customWidth="1"/>
    <col min="2307" max="2307" width="7.875" style="1" customWidth="1"/>
    <col min="2308" max="2308" width="7.5" style="1" customWidth="1"/>
    <col min="2309" max="2309" width="29.75" style="1" customWidth="1"/>
    <col min="2310" max="2310" width="17.375" style="1" customWidth="1"/>
    <col min="2311" max="2311" width="15.875" style="1" customWidth="1"/>
    <col min="2312" max="2312" width="16.5" style="1" customWidth="1"/>
    <col min="2313" max="2313" width="15.125" style="1" customWidth="1"/>
    <col min="2314" max="2314" width="13.25" style="1" customWidth="1"/>
    <col min="2315" max="2315" width="17.875" style="1" customWidth="1"/>
    <col min="2316" max="2316" width="19.25" style="1" customWidth="1"/>
    <col min="2317" max="2560" width="9" style="1"/>
    <col min="2561" max="2561" width="3.875" style="1" customWidth="1"/>
    <col min="2562" max="2562" width="5.875" style="1" customWidth="1"/>
    <col min="2563" max="2563" width="7.875" style="1" customWidth="1"/>
    <col min="2564" max="2564" width="7.5" style="1" customWidth="1"/>
    <col min="2565" max="2565" width="29.75" style="1" customWidth="1"/>
    <col min="2566" max="2566" width="17.375" style="1" customWidth="1"/>
    <col min="2567" max="2567" width="15.875" style="1" customWidth="1"/>
    <col min="2568" max="2568" width="16.5" style="1" customWidth="1"/>
    <col min="2569" max="2569" width="15.125" style="1" customWidth="1"/>
    <col min="2570" max="2570" width="13.25" style="1" customWidth="1"/>
    <col min="2571" max="2571" width="17.875" style="1" customWidth="1"/>
    <col min="2572" max="2572" width="19.25" style="1" customWidth="1"/>
    <col min="2573" max="2816" width="9" style="1"/>
    <col min="2817" max="2817" width="3.875" style="1" customWidth="1"/>
    <col min="2818" max="2818" width="5.875" style="1" customWidth="1"/>
    <col min="2819" max="2819" width="7.875" style="1" customWidth="1"/>
    <col min="2820" max="2820" width="7.5" style="1" customWidth="1"/>
    <col min="2821" max="2821" width="29.75" style="1" customWidth="1"/>
    <col min="2822" max="2822" width="17.375" style="1" customWidth="1"/>
    <col min="2823" max="2823" width="15.875" style="1" customWidth="1"/>
    <col min="2824" max="2824" width="16.5" style="1" customWidth="1"/>
    <col min="2825" max="2825" width="15.125" style="1" customWidth="1"/>
    <col min="2826" max="2826" width="13.25" style="1" customWidth="1"/>
    <col min="2827" max="2827" width="17.875" style="1" customWidth="1"/>
    <col min="2828" max="2828" width="19.25" style="1" customWidth="1"/>
    <col min="2829" max="3072" width="9" style="1"/>
    <col min="3073" max="3073" width="3.875" style="1" customWidth="1"/>
    <col min="3074" max="3074" width="5.875" style="1" customWidth="1"/>
    <col min="3075" max="3075" width="7.875" style="1" customWidth="1"/>
    <col min="3076" max="3076" width="7.5" style="1" customWidth="1"/>
    <col min="3077" max="3077" width="29.75" style="1" customWidth="1"/>
    <col min="3078" max="3078" width="17.375" style="1" customWidth="1"/>
    <col min="3079" max="3079" width="15.875" style="1" customWidth="1"/>
    <col min="3080" max="3080" width="16.5" style="1" customWidth="1"/>
    <col min="3081" max="3081" width="15.125" style="1" customWidth="1"/>
    <col min="3082" max="3082" width="13.25" style="1" customWidth="1"/>
    <col min="3083" max="3083" width="17.875" style="1" customWidth="1"/>
    <col min="3084" max="3084" width="19.25" style="1" customWidth="1"/>
    <col min="3085" max="3328" width="9" style="1"/>
    <col min="3329" max="3329" width="3.875" style="1" customWidth="1"/>
    <col min="3330" max="3330" width="5.875" style="1" customWidth="1"/>
    <col min="3331" max="3331" width="7.875" style="1" customWidth="1"/>
    <col min="3332" max="3332" width="7.5" style="1" customWidth="1"/>
    <col min="3333" max="3333" width="29.75" style="1" customWidth="1"/>
    <col min="3334" max="3334" width="17.375" style="1" customWidth="1"/>
    <col min="3335" max="3335" width="15.875" style="1" customWidth="1"/>
    <col min="3336" max="3336" width="16.5" style="1" customWidth="1"/>
    <col min="3337" max="3337" width="15.125" style="1" customWidth="1"/>
    <col min="3338" max="3338" width="13.25" style="1" customWidth="1"/>
    <col min="3339" max="3339" width="17.875" style="1" customWidth="1"/>
    <col min="3340" max="3340" width="19.25" style="1" customWidth="1"/>
    <col min="3341" max="3584" width="9" style="1"/>
    <col min="3585" max="3585" width="3.875" style="1" customWidth="1"/>
    <col min="3586" max="3586" width="5.875" style="1" customWidth="1"/>
    <col min="3587" max="3587" width="7.875" style="1" customWidth="1"/>
    <col min="3588" max="3588" width="7.5" style="1" customWidth="1"/>
    <col min="3589" max="3589" width="29.75" style="1" customWidth="1"/>
    <col min="3590" max="3590" width="17.375" style="1" customWidth="1"/>
    <col min="3591" max="3591" width="15.875" style="1" customWidth="1"/>
    <col min="3592" max="3592" width="16.5" style="1" customWidth="1"/>
    <col min="3593" max="3593" width="15.125" style="1" customWidth="1"/>
    <col min="3594" max="3594" width="13.25" style="1" customWidth="1"/>
    <col min="3595" max="3595" width="17.875" style="1" customWidth="1"/>
    <col min="3596" max="3596" width="19.25" style="1" customWidth="1"/>
    <col min="3597" max="3840" width="9" style="1"/>
    <col min="3841" max="3841" width="3.875" style="1" customWidth="1"/>
    <col min="3842" max="3842" width="5.875" style="1" customWidth="1"/>
    <col min="3843" max="3843" width="7.875" style="1" customWidth="1"/>
    <col min="3844" max="3844" width="7.5" style="1" customWidth="1"/>
    <col min="3845" max="3845" width="29.75" style="1" customWidth="1"/>
    <col min="3846" max="3846" width="17.375" style="1" customWidth="1"/>
    <col min="3847" max="3847" width="15.875" style="1" customWidth="1"/>
    <col min="3848" max="3848" width="16.5" style="1" customWidth="1"/>
    <col min="3849" max="3849" width="15.125" style="1" customWidth="1"/>
    <col min="3850" max="3850" width="13.25" style="1" customWidth="1"/>
    <col min="3851" max="3851" width="17.875" style="1" customWidth="1"/>
    <col min="3852" max="3852" width="19.25" style="1" customWidth="1"/>
    <col min="3853" max="4096" width="9" style="1"/>
    <col min="4097" max="4097" width="3.875" style="1" customWidth="1"/>
    <col min="4098" max="4098" width="5.875" style="1" customWidth="1"/>
    <col min="4099" max="4099" width="7.875" style="1" customWidth="1"/>
    <col min="4100" max="4100" width="7.5" style="1" customWidth="1"/>
    <col min="4101" max="4101" width="29.75" style="1" customWidth="1"/>
    <col min="4102" max="4102" width="17.375" style="1" customWidth="1"/>
    <col min="4103" max="4103" width="15.875" style="1" customWidth="1"/>
    <col min="4104" max="4104" width="16.5" style="1" customWidth="1"/>
    <col min="4105" max="4105" width="15.125" style="1" customWidth="1"/>
    <col min="4106" max="4106" width="13.25" style="1" customWidth="1"/>
    <col min="4107" max="4107" width="17.875" style="1" customWidth="1"/>
    <col min="4108" max="4108" width="19.25" style="1" customWidth="1"/>
    <col min="4109" max="4352" width="9" style="1"/>
    <col min="4353" max="4353" width="3.875" style="1" customWidth="1"/>
    <col min="4354" max="4354" width="5.875" style="1" customWidth="1"/>
    <col min="4355" max="4355" width="7.875" style="1" customWidth="1"/>
    <col min="4356" max="4356" width="7.5" style="1" customWidth="1"/>
    <col min="4357" max="4357" width="29.75" style="1" customWidth="1"/>
    <col min="4358" max="4358" width="17.375" style="1" customWidth="1"/>
    <col min="4359" max="4359" width="15.875" style="1" customWidth="1"/>
    <col min="4360" max="4360" width="16.5" style="1" customWidth="1"/>
    <col min="4361" max="4361" width="15.125" style="1" customWidth="1"/>
    <col min="4362" max="4362" width="13.25" style="1" customWidth="1"/>
    <col min="4363" max="4363" width="17.875" style="1" customWidth="1"/>
    <col min="4364" max="4364" width="19.25" style="1" customWidth="1"/>
    <col min="4365" max="4608" width="9" style="1"/>
    <col min="4609" max="4609" width="3.875" style="1" customWidth="1"/>
    <col min="4610" max="4610" width="5.875" style="1" customWidth="1"/>
    <col min="4611" max="4611" width="7.875" style="1" customWidth="1"/>
    <col min="4612" max="4612" width="7.5" style="1" customWidth="1"/>
    <col min="4613" max="4613" width="29.75" style="1" customWidth="1"/>
    <col min="4614" max="4614" width="17.375" style="1" customWidth="1"/>
    <col min="4615" max="4615" width="15.875" style="1" customWidth="1"/>
    <col min="4616" max="4616" width="16.5" style="1" customWidth="1"/>
    <col min="4617" max="4617" width="15.125" style="1" customWidth="1"/>
    <col min="4618" max="4618" width="13.25" style="1" customWidth="1"/>
    <col min="4619" max="4619" width="17.875" style="1" customWidth="1"/>
    <col min="4620" max="4620" width="19.25" style="1" customWidth="1"/>
    <col min="4621" max="4864" width="9" style="1"/>
    <col min="4865" max="4865" width="3.875" style="1" customWidth="1"/>
    <col min="4866" max="4866" width="5.875" style="1" customWidth="1"/>
    <col min="4867" max="4867" width="7.875" style="1" customWidth="1"/>
    <col min="4868" max="4868" width="7.5" style="1" customWidth="1"/>
    <col min="4869" max="4869" width="29.75" style="1" customWidth="1"/>
    <col min="4870" max="4870" width="17.375" style="1" customWidth="1"/>
    <col min="4871" max="4871" width="15.875" style="1" customWidth="1"/>
    <col min="4872" max="4872" width="16.5" style="1" customWidth="1"/>
    <col min="4873" max="4873" width="15.125" style="1" customWidth="1"/>
    <col min="4874" max="4874" width="13.25" style="1" customWidth="1"/>
    <col min="4875" max="4875" width="17.875" style="1" customWidth="1"/>
    <col min="4876" max="4876" width="19.25" style="1" customWidth="1"/>
    <col min="4877" max="5120" width="9" style="1"/>
    <col min="5121" max="5121" width="3.875" style="1" customWidth="1"/>
    <col min="5122" max="5122" width="5.875" style="1" customWidth="1"/>
    <col min="5123" max="5123" width="7.875" style="1" customWidth="1"/>
    <col min="5124" max="5124" width="7.5" style="1" customWidth="1"/>
    <col min="5125" max="5125" width="29.75" style="1" customWidth="1"/>
    <col min="5126" max="5126" width="17.375" style="1" customWidth="1"/>
    <col min="5127" max="5127" width="15.875" style="1" customWidth="1"/>
    <col min="5128" max="5128" width="16.5" style="1" customWidth="1"/>
    <col min="5129" max="5129" width="15.125" style="1" customWidth="1"/>
    <col min="5130" max="5130" width="13.25" style="1" customWidth="1"/>
    <col min="5131" max="5131" width="17.875" style="1" customWidth="1"/>
    <col min="5132" max="5132" width="19.25" style="1" customWidth="1"/>
    <col min="5133" max="5376" width="9" style="1"/>
    <col min="5377" max="5377" width="3.875" style="1" customWidth="1"/>
    <col min="5378" max="5378" width="5.875" style="1" customWidth="1"/>
    <col min="5379" max="5379" width="7.875" style="1" customWidth="1"/>
    <col min="5380" max="5380" width="7.5" style="1" customWidth="1"/>
    <col min="5381" max="5381" width="29.75" style="1" customWidth="1"/>
    <col min="5382" max="5382" width="17.375" style="1" customWidth="1"/>
    <col min="5383" max="5383" width="15.875" style="1" customWidth="1"/>
    <col min="5384" max="5384" width="16.5" style="1" customWidth="1"/>
    <col min="5385" max="5385" width="15.125" style="1" customWidth="1"/>
    <col min="5386" max="5386" width="13.25" style="1" customWidth="1"/>
    <col min="5387" max="5387" width="17.875" style="1" customWidth="1"/>
    <col min="5388" max="5388" width="19.25" style="1" customWidth="1"/>
    <col min="5389" max="5632" width="9" style="1"/>
    <col min="5633" max="5633" width="3.875" style="1" customWidth="1"/>
    <col min="5634" max="5634" width="5.875" style="1" customWidth="1"/>
    <col min="5635" max="5635" width="7.875" style="1" customWidth="1"/>
    <col min="5636" max="5636" width="7.5" style="1" customWidth="1"/>
    <col min="5637" max="5637" width="29.75" style="1" customWidth="1"/>
    <col min="5638" max="5638" width="17.375" style="1" customWidth="1"/>
    <col min="5639" max="5639" width="15.875" style="1" customWidth="1"/>
    <col min="5640" max="5640" width="16.5" style="1" customWidth="1"/>
    <col min="5641" max="5641" width="15.125" style="1" customWidth="1"/>
    <col min="5642" max="5642" width="13.25" style="1" customWidth="1"/>
    <col min="5643" max="5643" width="17.875" style="1" customWidth="1"/>
    <col min="5644" max="5644" width="19.25" style="1" customWidth="1"/>
    <col min="5645" max="5888" width="9" style="1"/>
    <col min="5889" max="5889" width="3.875" style="1" customWidth="1"/>
    <col min="5890" max="5890" width="5.875" style="1" customWidth="1"/>
    <col min="5891" max="5891" width="7.875" style="1" customWidth="1"/>
    <col min="5892" max="5892" width="7.5" style="1" customWidth="1"/>
    <col min="5893" max="5893" width="29.75" style="1" customWidth="1"/>
    <col min="5894" max="5894" width="17.375" style="1" customWidth="1"/>
    <col min="5895" max="5895" width="15.875" style="1" customWidth="1"/>
    <col min="5896" max="5896" width="16.5" style="1" customWidth="1"/>
    <col min="5897" max="5897" width="15.125" style="1" customWidth="1"/>
    <col min="5898" max="5898" width="13.25" style="1" customWidth="1"/>
    <col min="5899" max="5899" width="17.875" style="1" customWidth="1"/>
    <col min="5900" max="5900" width="19.25" style="1" customWidth="1"/>
    <col min="5901" max="6144" width="9" style="1"/>
    <col min="6145" max="6145" width="3.875" style="1" customWidth="1"/>
    <col min="6146" max="6146" width="5.875" style="1" customWidth="1"/>
    <col min="6147" max="6147" width="7.875" style="1" customWidth="1"/>
    <col min="6148" max="6148" width="7.5" style="1" customWidth="1"/>
    <col min="6149" max="6149" width="29.75" style="1" customWidth="1"/>
    <col min="6150" max="6150" width="17.375" style="1" customWidth="1"/>
    <col min="6151" max="6151" width="15.875" style="1" customWidth="1"/>
    <col min="6152" max="6152" width="16.5" style="1" customWidth="1"/>
    <col min="6153" max="6153" width="15.125" style="1" customWidth="1"/>
    <col min="6154" max="6154" width="13.25" style="1" customWidth="1"/>
    <col min="6155" max="6155" width="17.875" style="1" customWidth="1"/>
    <col min="6156" max="6156" width="19.25" style="1" customWidth="1"/>
    <col min="6157" max="6400" width="9" style="1"/>
    <col min="6401" max="6401" width="3.875" style="1" customWidth="1"/>
    <col min="6402" max="6402" width="5.875" style="1" customWidth="1"/>
    <col min="6403" max="6403" width="7.875" style="1" customWidth="1"/>
    <col min="6404" max="6404" width="7.5" style="1" customWidth="1"/>
    <col min="6405" max="6405" width="29.75" style="1" customWidth="1"/>
    <col min="6406" max="6406" width="17.375" style="1" customWidth="1"/>
    <col min="6407" max="6407" width="15.875" style="1" customWidth="1"/>
    <col min="6408" max="6408" width="16.5" style="1" customWidth="1"/>
    <col min="6409" max="6409" width="15.125" style="1" customWidth="1"/>
    <col min="6410" max="6410" width="13.25" style="1" customWidth="1"/>
    <col min="6411" max="6411" width="17.875" style="1" customWidth="1"/>
    <col min="6412" max="6412" width="19.25" style="1" customWidth="1"/>
    <col min="6413" max="6656" width="9" style="1"/>
    <col min="6657" max="6657" width="3.875" style="1" customWidth="1"/>
    <col min="6658" max="6658" width="5.875" style="1" customWidth="1"/>
    <col min="6659" max="6659" width="7.875" style="1" customWidth="1"/>
    <col min="6660" max="6660" width="7.5" style="1" customWidth="1"/>
    <col min="6661" max="6661" width="29.75" style="1" customWidth="1"/>
    <col min="6662" max="6662" width="17.375" style="1" customWidth="1"/>
    <col min="6663" max="6663" width="15.875" style="1" customWidth="1"/>
    <col min="6664" max="6664" width="16.5" style="1" customWidth="1"/>
    <col min="6665" max="6665" width="15.125" style="1" customWidth="1"/>
    <col min="6666" max="6666" width="13.25" style="1" customWidth="1"/>
    <col min="6667" max="6667" width="17.875" style="1" customWidth="1"/>
    <col min="6668" max="6668" width="19.25" style="1" customWidth="1"/>
    <col min="6669" max="6912" width="9" style="1"/>
    <col min="6913" max="6913" width="3.875" style="1" customWidth="1"/>
    <col min="6914" max="6914" width="5.875" style="1" customWidth="1"/>
    <col min="6915" max="6915" width="7.875" style="1" customWidth="1"/>
    <col min="6916" max="6916" width="7.5" style="1" customWidth="1"/>
    <col min="6917" max="6917" width="29.75" style="1" customWidth="1"/>
    <col min="6918" max="6918" width="17.375" style="1" customWidth="1"/>
    <col min="6919" max="6919" width="15.875" style="1" customWidth="1"/>
    <col min="6920" max="6920" width="16.5" style="1" customWidth="1"/>
    <col min="6921" max="6921" width="15.125" style="1" customWidth="1"/>
    <col min="6922" max="6922" width="13.25" style="1" customWidth="1"/>
    <col min="6923" max="6923" width="17.875" style="1" customWidth="1"/>
    <col min="6924" max="6924" width="19.25" style="1" customWidth="1"/>
    <col min="6925" max="7168" width="9" style="1"/>
    <col min="7169" max="7169" width="3.875" style="1" customWidth="1"/>
    <col min="7170" max="7170" width="5.875" style="1" customWidth="1"/>
    <col min="7171" max="7171" width="7.875" style="1" customWidth="1"/>
    <col min="7172" max="7172" width="7.5" style="1" customWidth="1"/>
    <col min="7173" max="7173" width="29.75" style="1" customWidth="1"/>
    <col min="7174" max="7174" width="17.375" style="1" customWidth="1"/>
    <col min="7175" max="7175" width="15.875" style="1" customWidth="1"/>
    <col min="7176" max="7176" width="16.5" style="1" customWidth="1"/>
    <col min="7177" max="7177" width="15.125" style="1" customWidth="1"/>
    <col min="7178" max="7178" width="13.25" style="1" customWidth="1"/>
    <col min="7179" max="7179" width="17.875" style="1" customWidth="1"/>
    <col min="7180" max="7180" width="19.25" style="1" customWidth="1"/>
    <col min="7181" max="7424" width="9" style="1"/>
    <col min="7425" max="7425" width="3.875" style="1" customWidth="1"/>
    <col min="7426" max="7426" width="5.875" style="1" customWidth="1"/>
    <col min="7427" max="7427" width="7.875" style="1" customWidth="1"/>
    <col min="7428" max="7428" width="7.5" style="1" customWidth="1"/>
    <col min="7429" max="7429" width="29.75" style="1" customWidth="1"/>
    <col min="7430" max="7430" width="17.375" style="1" customWidth="1"/>
    <col min="7431" max="7431" width="15.875" style="1" customWidth="1"/>
    <col min="7432" max="7432" width="16.5" style="1" customWidth="1"/>
    <col min="7433" max="7433" width="15.125" style="1" customWidth="1"/>
    <col min="7434" max="7434" width="13.25" style="1" customWidth="1"/>
    <col min="7435" max="7435" width="17.875" style="1" customWidth="1"/>
    <col min="7436" max="7436" width="19.25" style="1" customWidth="1"/>
    <col min="7437" max="7680" width="9" style="1"/>
    <col min="7681" max="7681" width="3.875" style="1" customWidth="1"/>
    <col min="7682" max="7682" width="5.875" style="1" customWidth="1"/>
    <col min="7683" max="7683" width="7.875" style="1" customWidth="1"/>
    <col min="7684" max="7684" width="7.5" style="1" customWidth="1"/>
    <col min="7685" max="7685" width="29.75" style="1" customWidth="1"/>
    <col min="7686" max="7686" width="17.375" style="1" customWidth="1"/>
    <col min="7687" max="7687" width="15.875" style="1" customWidth="1"/>
    <col min="7688" max="7688" width="16.5" style="1" customWidth="1"/>
    <col min="7689" max="7689" width="15.125" style="1" customWidth="1"/>
    <col min="7690" max="7690" width="13.25" style="1" customWidth="1"/>
    <col min="7691" max="7691" width="17.875" style="1" customWidth="1"/>
    <col min="7692" max="7692" width="19.25" style="1" customWidth="1"/>
    <col min="7693" max="7936" width="9" style="1"/>
    <col min="7937" max="7937" width="3.875" style="1" customWidth="1"/>
    <col min="7938" max="7938" width="5.875" style="1" customWidth="1"/>
    <col min="7939" max="7939" width="7.875" style="1" customWidth="1"/>
    <col min="7940" max="7940" width="7.5" style="1" customWidth="1"/>
    <col min="7941" max="7941" width="29.75" style="1" customWidth="1"/>
    <col min="7942" max="7942" width="17.375" style="1" customWidth="1"/>
    <col min="7943" max="7943" width="15.875" style="1" customWidth="1"/>
    <col min="7944" max="7944" width="16.5" style="1" customWidth="1"/>
    <col min="7945" max="7945" width="15.125" style="1" customWidth="1"/>
    <col min="7946" max="7946" width="13.25" style="1" customWidth="1"/>
    <col min="7947" max="7947" width="17.875" style="1" customWidth="1"/>
    <col min="7948" max="7948" width="19.25" style="1" customWidth="1"/>
    <col min="7949" max="8192" width="9" style="1"/>
    <col min="8193" max="8193" width="3.875" style="1" customWidth="1"/>
    <col min="8194" max="8194" width="5.875" style="1" customWidth="1"/>
    <col min="8195" max="8195" width="7.875" style="1" customWidth="1"/>
    <col min="8196" max="8196" width="7.5" style="1" customWidth="1"/>
    <col min="8197" max="8197" width="29.75" style="1" customWidth="1"/>
    <col min="8198" max="8198" width="17.375" style="1" customWidth="1"/>
    <col min="8199" max="8199" width="15.875" style="1" customWidth="1"/>
    <col min="8200" max="8200" width="16.5" style="1" customWidth="1"/>
    <col min="8201" max="8201" width="15.125" style="1" customWidth="1"/>
    <col min="8202" max="8202" width="13.25" style="1" customWidth="1"/>
    <col min="8203" max="8203" width="17.875" style="1" customWidth="1"/>
    <col min="8204" max="8204" width="19.25" style="1" customWidth="1"/>
    <col min="8205" max="8448" width="9" style="1"/>
    <col min="8449" max="8449" width="3.875" style="1" customWidth="1"/>
    <col min="8450" max="8450" width="5.875" style="1" customWidth="1"/>
    <col min="8451" max="8451" width="7.875" style="1" customWidth="1"/>
    <col min="8452" max="8452" width="7.5" style="1" customWidth="1"/>
    <col min="8453" max="8453" width="29.75" style="1" customWidth="1"/>
    <col min="8454" max="8454" width="17.375" style="1" customWidth="1"/>
    <col min="8455" max="8455" width="15.875" style="1" customWidth="1"/>
    <col min="8456" max="8456" width="16.5" style="1" customWidth="1"/>
    <col min="8457" max="8457" width="15.125" style="1" customWidth="1"/>
    <col min="8458" max="8458" width="13.25" style="1" customWidth="1"/>
    <col min="8459" max="8459" width="17.875" style="1" customWidth="1"/>
    <col min="8460" max="8460" width="19.25" style="1" customWidth="1"/>
    <col min="8461" max="8704" width="9" style="1"/>
    <col min="8705" max="8705" width="3.875" style="1" customWidth="1"/>
    <col min="8706" max="8706" width="5.875" style="1" customWidth="1"/>
    <col min="8707" max="8707" width="7.875" style="1" customWidth="1"/>
    <col min="8708" max="8708" width="7.5" style="1" customWidth="1"/>
    <col min="8709" max="8709" width="29.75" style="1" customWidth="1"/>
    <col min="8710" max="8710" width="17.375" style="1" customWidth="1"/>
    <col min="8711" max="8711" width="15.875" style="1" customWidth="1"/>
    <col min="8712" max="8712" width="16.5" style="1" customWidth="1"/>
    <col min="8713" max="8713" width="15.125" style="1" customWidth="1"/>
    <col min="8714" max="8714" width="13.25" style="1" customWidth="1"/>
    <col min="8715" max="8715" width="17.875" style="1" customWidth="1"/>
    <col min="8716" max="8716" width="19.25" style="1" customWidth="1"/>
    <col min="8717" max="8960" width="9" style="1"/>
    <col min="8961" max="8961" width="3.875" style="1" customWidth="1"/>
    <col min="8962" max="8962" width="5.875" style="1" customWidth="1"/>
    <col min="8963" max="8963" width="7.875" style="1" customWidth="1"/>
    <col min="8964" max="8964" width="7.5" style="1" customWidth="1"/>
    <col min="8965" max="8965" width="29.75" style="1" customWidth="1"/>
    <col min="8966" max="8966" width="17.375" style="1" customWidth="1"/>
    <col min="8967" max="8967" width="15.875" style="1" customWidth="1"/>
    <col min="8968" max="8968" width="16.5" style="1" customWidth="1"/>
    <col min="8969" max="8969" width="15.125" style="1" customWidth="1"/>
    <col min="8970" max="8970" width="13.25" style="1" customWidth="1"/>
    <col min="8971" max="8971" width="17.875" style="1" customWidth="1"/>
    <col min="8972" max="8972" width="19.25" style="1" customWidth="1"/>
    <col min="8973" max="9216" width="9" style="1"/>
    <col min="9217" max="9217" width="3.875" style="1" customWidth="1"/>
    <col min="9218" max="9218" width="5.875" style="1" customWidth="1"/>
    <col min="9219" max="9219" width="7.875" style="1" customWidth="1"/>
    <col min="9220" max="9220" width="7.5" style="1" customWidth="1"/>
    <col min="9221" max="9221" width="29.75" style="1" customWidth="1"/>
    <col min="9222" max="9222" width="17.375" style="1" customWidth="1"/>
    <col min="9223" max="9223" width="15.875" style="1" customWidth="1"/>
    <col min="9224" max="9224" width="16.5" style="1" customWidth="1"/>
    <col min="9225" max="9225" width="15.125" style="1" customWidth="1"/>
    <col min="9226" max="9226" width="13.25" style="1" customWidth="1"/>
    <col min="9227" max="9227" width="17.875" style="1" customWidth="1"/>
    <col min="9228" max="9228" width="19.25" style="1" customWidth="1"/>
    <col min="9229" max="9472" width="9" style="1"/>
    <col min="9473" max="9473" width="3.875" style="1" customWidth="1"/>
    <col min="9474" max="9474" width="5.875" style="1" customWidth="1"/>
    <col min="9475" max="9475" width="7.875" style="1" customWidth="1"/>
    <col min="9476" max="9476" width="7.5" style="1" customWidth="1"/>
    <col min="9477" max="9477" width="29.75" style="1" customWidth="1"/>
    <col min="9478" max="9478" width="17.375" style="1" customWidth="1"/>
    <col min="9479" max="9479" width="15.875" style="1" customWidth="1"/>
    <col min="9480" max="9480" width="16.5" style="1" customWidth="1"/>
    <col min="9481" max="9481" width="15.125" style="1" customWidth="1"/>
    <col min="9482" max="9482" width="13.25" style="1" customWidth="1"/>
    <col min="9483" max="9483" width="17.875" style="1" customWidth="1"/>
    <col min="9484" max="9484" width="19.25" style="1" customWidth="1"/>
    <col min="9485" max="9728" width="9" style="1"/>
    <col min="9729" max="9729" width="3.875" style="1" customWidth="1"/>
    <col min="9730" max="9730" width="5.875" style="1" customWidth="1"/>
    <col min="9731" max="9731" width="7.875" style="1" customWidth="1"/>
    <col min="9732" max="9732" width="7.5" style="1" customWidth="1"/>
    <col min="9733" max="9733" width="29.75" style="1" customWidth="1"/>
    <col min="9734" max="9734" width="17.375" style="1" customWidth="1"/>
    <col min="9735" max="9735" width="15.875" style="1" customWidth="1"/>
    <col min="9736" max="9736" width="16.5" style="1" customWidth="1"/>
    <col min="9737" max="9737" width="15.125" style="1" customWidth="1"/>
    <col min="9738" max="9738" width="13.25" style="1" customWidth="1"/>
    <col min="9739" max="9739" width="17.875" style="1" customWidth="1"/>
    <col min="9740" max="9740" width="19.25" style="1" customWidth="1"/>
    <col min="9741" max="9984" width="9" style="1"/>
    <col min="9985" max="9985" width="3.875" style="1" customWidth="1"/>
    <col min="9986" max="9986" width="5.875" style="1" customWidth="1"/>
    <col min="9987" max="9987" width="7.875" style="1" customWidth="1"/>
    <col min="9988" max="9988" width="7.5" style="1" customWidth="1"/>
    <col min="9989" max="9989" width="29.75" style="1" customWidth="1"/>
    <col min="9990" max="9990" width="17.375" style="1" customWidth="1"/>
    <col min="9991" max="9991" width="15.875" style="1" customWidth="1"/>
    <col min="9992" max="9992" width="16.5" style="1" customWidth="1"/>
    <col min="9993" max="9993" width="15.125" style="1" customWidth="1"/>
    <col min="9994" max="9994" width="13.25" style="1" customWidth="1"/>
    <col min="9995" max="9995" width="17.875" style="1" customWidth="1"/>
    <col min="9996" max="9996" width="19.25" style="1" customWidth="1"/>
    <col min="9997" max="10240" width="9" style="1"/>
    <col min="10241" max="10241" width="3.875" style="1" customWidth="1"/>
    <col min="10242" max="10242" width="5.875" style="1" customWidth="1"/>
    <col min="10243" max="10243" width="7.875" style="1" customWidth="1"/>
    <col min="10244" max="10244" width="7.5" style="1" customWidth="1"/>
    <col min="10245" max="10245" width="29.75" style="1" customWidth="1"/>
    <col min="10246" max="10246" width="17.375" style="1" customWidth="1"/>
    <col min="10247" max="10247" width="15.875" style="1" customWidth="1"/>
    <col min="10248" max="10248" width="16.5" style="1" customWidth="1"/>
    <col min="10249" max="10249" width="15.125" style="1" customWidth="1"/>
    <col min="10250" max="10250" width="13.25" style="1" customWidth="1"/>
    <col min="10251" max="10251" width="17.875" style="1" customWidth="1"/>
    <col min="10252" max="10252" width="19.25" style="1" customWidth="1"/>
    <col min="10253" max="10496" width="9" style="1"/>
    <col min="10497" max="10497" width="3.875" style="1" customWidth="1"/>
    <col min="10498" max="10498" width="5.875" style="1" customWidth="1"/>
    <col min="10499" max="10499" width="7.875" style="1" customWidth="1"/>
    <col min="10500" max="10500" width="7.5" style="1" customWidth="1"/>
    <col min="10501" max="10501" width="29.75" style="1" customWidth="1"/>
    <col min="10502" max="10502" width="17.375" style="1" customWidth="1"/>
    <col min="10503" max="10503" width="15.875" style="1" customWidth="1"/>
    <col min="10504" max="10504" width="16.5" style="1" customWidth="1"/>
    <col min="10505" max="10505" width="15.125" style="1" customWidth="1"/>
    <col min="10506" max="10506" width="13.25" style="1" customWidth="1"/>
    <col min="10507" max="10507" width="17.875" style="1" customWidth="1"/>
    <col min="10508" max="10508" width="19.25" style="1" customWidth="1"/>
    <col min="10509" max="10752" width="9" style="1"/>
    <col min="10753" max="10753" width="3.875" style="1" customWidth="1"/>
    <col min="10754" max="10754" width="5.875" style="1" customWidth="1"/>
    <col min="10755" max="10755" width="7.875" style="1" customWidth="1"/>
    <col min="10756" max="10756" width="7.5" style="1" customWidth="1"/>
    <col min="10757" max="10757" width="29.75" style="1" customWidth="1"/>
    <col min="10758" max="10758" width="17.375" style="1" customWidth="1"/>
    <col min="10759" max="10759" width="15.875" style="1" customWidth="1"/>
    <col min="10760" max="10760" width="16.5" style="1" customWidth="1"/>
    <col min="10761" max="10761" width="15.125" style="1" customWidth="1"/>
    <col min="10762" max="10762" width="13.25" style="1" customWidth="1"/>
    <col min="10763" max="10763" width="17.875" style="1" customWidth="1"/>
    <col min="10764" max="10764" width="19.25" style="1" customWidth="1"/>
    <col min="10765" max="11008" width="9" style="1"/>
    <col min="11009" max="11009" width="3.875" style="1" customWidth="1"/>
    <col min="11010" max="11010" width="5.875" style="1" customWidth="1"/>
    <col min="11011" max="11011" width="7.875" style="1" customWidth="1"/>
    <col min="11012" max="11012" width="7.5" style="1" customWidth="1"/>
    <col min="11013" max="11013" width="29.75" style="1" customWidth="1"/>
    <col min="11014" max="11014" width="17.375" style="1" customWidth="1"/>
    <col min="11015" max="11015" width="15.875" style="1" customWidth="1"/>
    <col min="11016" max="11016" width="16.5" style="1" customWidth="1"/>
    <col min="11017" max="11017" width="15.125" style="1" customWidth="1"/>
    <col min="11018" max="11018" width="13.25" style="1" customWidth="1"/>
    <col min="11019" max="11019" width="17.875" style="1" customWidth="1"/>
    <col min="11020" max="11020" width="19.25" style="1" customWidth="1"/>
    <col min="11021" max="11264" width="9" style="1"/>
    <col min="11265" max="11265" width="3.875" style="1" customWidth="1"/>
    <col min="11266" max="11266" width="5.875" style="1" customWidth="1"/>
    <col min="11267" max="11267" width="7.875" style="1" customWidth="1"/>
    <col min="11268" max="11268" width="7.5" style="1" customWidth="1"/>
    <col min="11269" max="11269" width="29.75" style="1" customWidth="1"/>
    <col min="11270" max="11270" width="17.375" style="1" customWidth="1"/>
    <col min="11271" max="11271" width="15.875" style="1" customWidth="1"/>
    <col min="11272" max="11272" width="16.5" style="1" customWidth="1"/>
    <col min="11273" max="11273" width="15.125" style="1" customWidth="1"/>
    <col min="11274" max="11274" width="13.25" style="1" customWidth="1"/>
    <col min="11275" max="11275" width="17.875" style="1" customWidth="1"/>
    <col min="11276" max="11276" width="19.25" style="1" customWidth="1"/>
    <col min="11277" max="11520" width="9" style="1"/>
    <col min="11521" max="11521" width="3.875" style="1" customWidth="1"/>
    <col min="11522" max="11522" width="5.875" style="1" customWidth="1"/>
    <col min="11523" max="11523" width="7.875" style="1" customWidth="1"/>
    <col min="11524" max="11524" width="7.5" style="1" customWidth="1"/>
    <col min="11525" max="11525" width="29.75" style="1" customWidth="1"/>
    <col min="11526" max="11526" width="17.375" style="1" customWidth="1"/>
    <col min="11527" max="11527" width="15.875" style="1" customWidth="1"/>
    <col min="11528" max="11528" width="16.5" style="1" customWidth="1"/>
    <col min="11529" max="11529" width="15.125" style="1" customWidth="1"/>
    <col min="11530" max="11530" width="13.25" style="1" customWidth="1"/>
    <col min="11531" max="11531" width="17.875" style="1" customWidth="1"/>
    <col min="11532" max="11532" width="19.25" style="1" customWidth="1"/>
    <col min="11533" max="11776" width="9" style="1"/>
    <col min="11777" max="11777" width="3.875" style="1" customWidth="1"/>
    <col min="11778" max="11778" width="5.875" style="1" customWidth="1"/>
    <col min="11779" max="11779" width="7.875" style="1" customWidth="1"/>
    <col min="11780" max="11780" width="7.5" style="1" customWidth="1"/>
    <col min="11781" max="11781" width="29.75" style="1" customWidth="1"/>
    <col min="11782" max="11782" width="17.375" style="1" customWidth="1"/>
    <col min="11783" max="11783" width="15.875" style="1" customWidth="1"/>
    <col min="11784" max="11784" width="16.5" style="1" customWidth="1"/>
    <col min="11785" max="11785" width="15.125" style="1" customWidth="1"/>
    <col min="11786" max="11786" width="13.25" style="1" customWidth="1"/>
    <col min="11787" max="11787" width="17.875" style="1" customWidth="1"/>
    <col min="11788" max="11788" width="19.25" style="1" customWidth="1"/>
    <col min="11789" max="12032" width="9" style="1"/>
    <col min="12033" max="12033" width="3.875" style="1" customWidth="1"/>
    <col min="12034" max="12034" width="5.875" style="1" customWidth="1"/>
    <col min="12035" max="12035" width="7.875" style="1" customWidth="1"/>
    <col min="12036" max="12036" width="7.5" style="1" customWidth="1"/>
    <col min="12037" max="12037" width="29.75" style="1" customWidth="1"/>
    <col min="12038" max="12038" width="17.375" style="1" customWidth="1"/>
    <col min="12039" max="12039" width="15.875" style="1" customWidth="1"/>
    <col min="12040" max="12040" width="16.5" style="1" customWidth="1"/>
    <col min="12041" max="12041" width="15.125" style="1" customWidth="1"/>
    <col min="12042" max="12042" width="13.25" style="1" customWidth="1"/>
    <col min="12043" max="12043" width="17.875" style="1" customWidth="1"/>
    <col min="12044" max="12044" width="19.25" style="1" customWidth="1"/>
    <col min="12045" max="12288" width="9" style="1"/>
    <col min="12289" max="12289" width="3.875" style="1" customWidth="1"/>
    <col min="12290" max="12290" width="5.875" style="1" customWidth="1"/>
    <col min="12291" max="12291" width="7.875" style="1" customWidth="1"/>
    <col min="12292" max="12292" width="7.5" style="1" customWidth="1"/>
    <col min="12293" max="12293" width="29.75" style="1" customWidth="1"/>
    <col min="12294" max="12294" width="17.375" style="1" customWidth="1"/>
    <col min="12295" max="12295" width="15.875" style="1" customWidth="1"/>
    <col min="12296" max="12296" width="16.5" style="1" customWidth="1"/>
    <col min="12297" max="12297" width="15.125" style="1" customWidth="1"/>
    <col min="12298" max="12298" width="13.25" style="1" customWidth="1"/>
    <col min="12299" max="12299" width="17.875" style="1" customWidth="1"/>
    <col min="12300" max="12300" width="19.25" style="1" customWidth="1"/>
    <col min="12301" max="12544" width="9" style="1"/>
    <col min="12545" max="12545" width="3.875" style="1" customWidth="1"/>
    <col min="12546" max="12546" width="5.875" style="1" customWidth="1"/>
    <col min="12547" max="12547" width="7.875" style="1" customWidth="1"/>
    <col min="12548" max="12548" width="7.5" style="1" customWidth="1"/>
    <col min="12549" max="12549" width="29.75" style="1" customWidth="1"/>
    <col min="12550" max="12550" width="17.375" style="1" customWidth="1"/>
    <col min="12551" max="12551" width="15.875" style="1" customWidth="1"/>
    <col min="12552" max="12552" width="16.5" style="1" customWidth="1"/>
    <col min="12553" max="12553" width="15.125" style="1" customWidth="1"/>
    <col min="12554" max="12554" width="13.25" style="1" customWidth="1"/>
    <col min="12555" max="12555" width="17.875" style="1" customWidth="1"/>
    <col min="12556" max="12556" width="19.25" style="1" customWidth="1"/>
    <col min="12557" max="12800" width="9" style="1"/>
    <col min="12801" max="12801" width="3.875" style="1" customWidth="1"/>
    <col min="12802" max="12802" width="5.875" style="1" customWidth="1"/>
    <col min="12803" max="12803" width="7.875" style="1" customWidth="1"/>
    <col min="12804" max="12804" width="7.5" style="1" customWidth="1"/>
    <col min="12805" max="12805" width="29.75" style="1" customWidth="1"/>
    <col min="12806" max="12806" width="17.375" style="1" customWidth="1"/>
    <col min="12807" max="12807" width="15.875" style="1" customWidth="1"/>
    <col min="12808" max="12808" width="16.5" style="1" customWidth="1"/>
    <col min="12809" max="12809" width="15.125" style="1" customWidth="1"/>
    <col min="12810" max="12810" width="13.25" style="1" customWidth="1"/>
    <col min="12811" max="12811" width="17.875" style="1" customWidth="1"/>
    <col min="12812" max="12812" width="19.25" style="1" customWidth="1"/>
    <col min="12813" max="13056" width="9" style="1"/>
    <col min="13057" max="13057" width="3.875" style="1" customWidth="1"/>
    <col min="13058" max="13058" width="5.875" style="1" customWidth="1"/>
    <col min="13059" max="13059" width="7.875" style="1" customWidth="1"/>
    <col min="13060" max="13060" width="7.5" style="1" customWidth="1"/>
    <col min="13061" max="13061" width="29.75" style="1" customWidth="1"/>
    <col min="13062" max="13062" width="17.375" style="1" customWidth="1"/>
    <col min="13063" max="13063" width="15.875" style="1" customWidth="1"/>
    <col min="13064" max="13064" width="16.5" style="1" customWidth="1"/>
    <col min="13065" max="13065" width="15.125" style="1" customWidth="1"/>
    <col min="13066" max="13066" width="13.25" style="1" customWidth="1"/>
    <col min="13067" max="13067" width="17.875" style="1" customWidth="1"/>
    <col min="13068" max="13068" width="19.25" style="1" customWidth="1"/>
    <col min="13069" max="13312" width="9" style="1"/>
    <col min="13313" max="13313" width="3.875" style="1" customWidth="1"/>
    <col min="13314" max="13314" width="5.875" style="1" customWidth="1"/>
    <col min="13315" max="13315" width="7.875" style="1" customWidth="1"/>
    <col min="13316" max="13316" width="7.5" style="1" customWidth="1"/>
    <col min="13317" max="13317" width="29.75" style="1" customWidth="1"/>
    <col min="13318" max="13318" width="17.375" style="1" customWidth="1"/>
    <col min="13319" max="13319" width="15.875" style="1" customWidth="1"/>
    <col min="13320" max="13320" width="16.5" style="1" customWidth="1"/>
    <col min="13321" max="13321" width="15.125" style="1" customWidth="1"/>
    <col min="13322" max="13322" width="13.25" style="1" customWidth="1"/>
    <col min="13323" max="13323" width="17.875" style="1" customWidth="1"/>
    <col min="13324" max="13324" width="19.25" style="1" customWidth="1"/>
    <col min="13325" max="13568" width="9" style="1"/>
    <col min="13569" max="13569" width="3.875" style="1" customWidth="1"/>
    <col min="13570" max="13570" width="5.875" style="1" customWidth="1"/>
    <col min="13571" max="13571" width="7.875" style="1" customWidth="1"/>
    <col min="13572" max="13572" width="7.5" style="1" customWidth="1"/>
    <col min="13573" max="13573" width="29.75" style="1" customWidth="1"/>
    <col min="13574" max="13574" width="17.375" style="1" customWidth="1"/>
    <col min="13575" max="13575" width="15.875" style="1" customWidth="1"/>
    <col min="13576" max="13576" width="16.5" style="1" customWidth="1"/>
    <col min="13577" max="13577" width="15.125" style="1" customWidth="1"/>
    <col min="13578" max="13578" width="13.25" style="1" customWidth="1"/>
    <col min="13579" max="13579" width="17.875" style="1" customWidth="1"/>
    <col min="13580" max="13580" width="19.25" style="1" customWidth="1"/>
    <col min="13581" max="13824" width="9" style="1"/>
    <col min="13825" max="13825" width="3.875" style="1" customWidth="1"/>
    <col min="13826" max="13826" width="5.875" style="1" customWidth="1"/>
    <col min="13827" max="13827" width="7.875" style="1" customWidth="1"/>
    <col min="13828" max="13828" width="7.5" style="1" customWidth="1"/>
    <col min="13829" max="13829" width="29.75" style="1" customWidth="1"/>
    <col min="13830" max="13830" width="17.375" style="1" customWidth="1"/>
    <col min="13831" max="13831" width="15.875" style="1" customWidth="1"/>
    <col min="13832" max="13832" width="16.5" style="1" customWidth="1"/>
    <col min="13833" max="13833" width="15.125" style="1" customWidth="1"/>
    <col min="13834" max="13834" width="13.25" style="1" customWidth="1"/>
    <col min="13835" max="13835" width="17.875" style="1" customWidth="1"/>
    <col min="13836" max="13836" width="19.25" style="1" customWidth="1"/>
    <col min="13837" max="14080" width="9" style="1"/>
    <col min="14081" max="14081" width="3.875" style="1" customWidth="1"/>
    <col min="14082" max="14082" width="5.875" style="1" customWidth="1"/>
    <col min="14083" max="14083" width="7.875" style="1" customWidth="1"/>
    <col min="14084" max="14084" width="7.5" style="1" customWidth="1"/>
    <col min="14085" max="14085" width="29.75" style="1" customWidth="1"/>
    <col min="14086" max="14086" width="17.375" style="1" customWidth="1"/>
    <col min="14087" max="14087" width="15.875" style="1" customWidth="1"/>
    <col min="14088" max="14088" width="16.5" style="1" customWidth="1"/>
    <col min="14089" max="14089" width="15.125" style="1" customWidth="1"/>
    <col min="14090" max="14090" width="13.25" style="1" customWidth="1"/>
    <col min="14091" max="14091" width="17.875" style="1" customWidth="1"/>
    <col min="14092" max="14092" width="19.25" style="1" customWidth="1"/>
    <col min="14093" max="14336" width="9" style="1"/>
    <col min="14337" max="14337" width="3.875" style="1" customWidth="1"/>
    <col min="14338" max="14338" width="5.875" style="1" customWidth="1"/>
    <col min="14339" max="14339" width="7.875" style="1" customWidth="1"/>
    <col min="14340" max="14340" width="7.5" style="1" customWidth="1"/>
    <col min="14341" max="14341" width="29.75" style="1" customWidth="1"/>
    <col min="14342" max="14342" width="17.375" style="1" customWidth="1"/>
    <col min="14343" max="14343" width="15.875" style="1" customWidth="1"/>
    <col min="14344" max="14344" width="16.5" style="1" customWidth="1"/>
    <col min="14345" max="14345" width="15.125" style="1" customWidth="1"/>
    <col min="14346" max="14346" width="13.25" style="1" customWidth="1"/>
    <col min="14347" max="14347" width="17.875" style="1" customWidth="1"/>
    <col min="14348" max="14348" width="19.25" style="1" customWidth="1"/>
    <col min="14349" max="14592" width="9" style="1"/>
    <col min="14593" max="14593" width="3.875" style="1" customWidth="1"/>
    <col min="14594" max="14594" width="5.875" style="1" customWidth="1"/>
    <col min="14595" max="14595" width="7.875" style="1" customWidth="1"/>
    <col min="14596" max="14596" width="7.5" style="1" customWidth="1"/>
    <col min="14597" max="14597" width="29.75" style="1" customWidth="1"/>
    <col min="14598" max="14598" width="17.375" style="1" customWidth="1"/>
    <col min="14599" max="14599" width="15.875" style="1" customWidth="1"/>
    <col min="14600" max="14600" width="16.5" style="1" customWidth="1"/>
    <col min="14601" max="14601" width="15.125" style="1" customWidth="1"/>
    <col min="14602" max="14602" width="13.25" style="1" customWidth="1"/>
    <col min="14603" max="14603" width="17.875" style="1" customWidth="1"/>
    <col min="14604" max="14604" width="19.25" style="1" customWidth="1"/>
    <col min="14605" max="14848" width="9" style="1"/>
    <col min="14849" max="14849" width="3.875" style="1" customWidth="1"/>
    <col min="14850" max="14850" width="5.875" style="1" customWidth="1"/>
    <col min="14851" max="14851" width="7.875" style="1" customWidth="1"/>
    <col min="14852" max="14852" width="7.5" style="1" customWidth="1"/>
    <col min="14853" max="14853" width="29.75" style="1" customWidth="1"/>
    <col min="14854" max="14854" width="17.375" style="1" customWidth="1"/>
    <col min="14855" max="14855" width="15.875" style="1" customWidth="1"/>
    <col min="14856" max="14856" width="16.5" style="1" customWidth="1"/>
    <col min="14857" max="14857" width="15.125" style="1" customWidth="1"/>
    <col min="14858" max="14858" width="13.25" style="1" customWidth="1"/>
    <col min="14859" max="14859" width="17.875" style="1" customWidth="1"/>
    <col min="14860" max="14860" width="19.25" style="1" customWidth="1"/>
    <col min="14861" max="15104" width="9" style="1"/>
    <col min="15105" max="15105" width="3.875" style="1" customWidth="1"/>
    <col min="15106" max="15106" width="5.875" style="1" customWidth="1"/>
    <col min="15107" max="15107" width="7.875" style="1" customWidth="1"/>
    <col min="15108" max="15108" width="7.5" style="1" customWidth="1"/>
    <col min="15109" max="15109" width="29.75" style="1" customWidth="1"/>
    <col min="15110" max="15110" width="17.375" style="1" customWidth="1"/>
    <col min="15111" max="15111" width="15.875" style="1" customWidth="1"/>
    <col min="15112" max="15112" width="16.5" style="1" customWidth="1"/>
    <col min="15113" max="15113" width="15.125" style="1" customWidth="1"/>
    <col min="15114" max="15114" width="13.25" style="1" customWidth="1"/>
    <col min="15115" max="15115" width="17.875" style="1" customWidth="1"/>
    <col min="15116" max="15116" width="19.25" style="1" customWidth="1"/>
    <col min="15117" max="15360" width="9" style="1"/>
    <col min="15361" max="15361" width="3.875" style="1" customWidth="1"/>
    <col min="15362" max="15362" width="5.875" style="1" customWidth="1"/>
    <col min="15363" max="15363" width="7.875" style="1" customWidth="1"/>
    <col min="15364" max="15364" width="7.5" style="1" customWidth="1"/>
    <col min="15365" max="15365" width="29.75" style="1" customWidth="1"/>
    <col min="15366" max="15366" width="17.375" style="1" customWidth="1"/>
    <col min="15367" max="15367" width="15.875" style="1" customWidth="1"/>
    <col min="15368" max="15368" width="16.5" style="1" customWidth="1"/>
    <col min="15369" max="15369" width="15.125" style="1" customWidth="1"/>
    <col min="15370" max="15370" width="13.25" style="1" customWidth="1"/>
    <col min="15371" max="15371" width="17.875" style="1" customWidth="1"/>
    <col min="15372" max="15372" width="19.25" style="1" customWidth="1"/>
    <col min="15373" max="15616" width="9" style="1"/>
    <col min="15617" max="15617" width="3.875" style="1" customWidth="1"/>
    <col min="15618" max="15618" width="5.875" style="1" customWidth="1"/>
    <col min="15619" max="15619" width="7.875" style="1" customWidth="1"/>
    <col min="15620" max="15620" width="7.5" style="1" customWidth="1"/>
    <col min="15621" max="15621" width="29.75" style="1" customWidth="1"/>
    <col min="15622" max="15622" width="17.375" style="1" customWidth="1"/>
    <col min="15623" max="15623" width="15.875" style="1" customWidth="1"/>
    <col min="15624" max="15624" width="16.5" style="1" customWidth="1"/>
    <col min="15625" max="15625" width="15.125" style="1" customWidth="1"/>
    <col min="15626" max="15626" width="13.25" style="1" customWidth="1"/>
    <col min="15627" max="15627" width="17.875" style="1" customWidth="1"/>
    <col min="15628" max="15628" width="19.25" style="1" customWidth="1"/>
    <col min="15629" max="15872" width="9" style="1"/>
    <col min="15873" max="15873" width="3.875" style="1" customWidth="1"/>
    <col min="15874" max="15874" width="5.875" style="1" customWidth="1"/>
    <col min="15875" max="15875" width="7.875" style="1" customWidth="1"/>
    <col min="15876" max="15876" width="7.5" style="1" customWidth="1"/>
    <col min="15877" max="15877" width="29.75" style="1" customWidth="1"/>
    <col min="15878" max="15878" width="17.375" style="1" customWidth="1"/>
    <col min="15879" max="15879" width="15.875" style="1" customWidth="1"/>
    <col min="15880" max="15880" width="16.5" style="1" customWidth="1"/>
    <col min="15881" max="15881" width="15.125" style="1" customWidth="1"/>
    <col min="15882" max="15882" width="13.25" style="1" customWidth="1"/>
    <col min="15883" max="15883" width="17.875" style="1" customWidth="1"/>
    <col min="15884" max="15884" width="19.25" style="1" customWidth="1"/>
    <col min="15885" max="16128" width="9" style="1"/>
    <col min="16129" max="16129" width="3.875" style="1" customWidth="1"/>
    <col min="16130" max="16130" width="5.875" style="1" customWidth="1"/>
    <col min="16131" max="16131" width="7.875" style="1" customWidth="1"/>
    <col min="16132" max="16132" width="7.5" style="1" customWidth="1"/>
    <col min="16133" max="16133" width="29.75" style="1" customWidth="1"/>
    <col min="16134" max="16134" width="17.375" style="1" customWidth="1"/>
    <col min="16135" max="16135" width="15.875" style="1" customWidth="1"/>
    <col min="16136" max="16136" width="16.5" style="1" customWidth="1"/>
    <col min="16137" max="16137" width="15.125" style="1" customWidth="1"/>
    <col min="16138" max="16138" width="13.25" style="1" customWidth="1"/>
    <col min="16139" max="16139" width="17.875" style="1" customWidth="1"/>
    <col min="16140" max="16140" width="19.25" style="1" customWidth="1"/>
    <col min="16141" max="16384" width="9" style="1"/>
  </cols>
  <sheetData>
    <row r="1" spans="1:12" ht="12.75" customHeight="1">
      <c r="B1" s="2"/>
      <c r="C1" s="2"/>
      <c r="D1" s="2"/>
      <c r="E1" s="3" t="s">
        <v>0</v>
      </c>
      <c r="F1" s="4"/>
      <c r="G1" s="4"/>
      <c r="I1" s="5" t="s">
        <v>1</v>
      </c>
      <c r="K1" s="1" t="s">
        <v>0</v>
      </c>
      <c r="L1" s="6"/>
    </row>
    <row r="2" spans="1:12" ht="12.75" customHeight="1">
      <c r="B2" s="2"/>
      <c r="C2" s="2"/>
      <c r="D2" s="2"/>
      <c r="E2" s="291" t="s">
        <v>2</v>
      </c>
      <c r="F2" s="291"/>
      <c r="G2" s="4"/>
      <c r="I2" s="7" t="s">
        <v>208</v>
      </c>
      <c r="L2" s="6"/>
    </row>
    <row r="3" spans="1:12" ht="12.75" customHeight="1">
      <c r="B3" s="2"/>
      <c r="C3" s="2"/>
      <c r="D3" s="2"/>
      <c r="E3" s="291"/>
      <c r="F3" s="291"/>
      <c r="G3" s="4"/>
      <c r="I3" s="7" t="s">
        <v>84</v>
      </c>
      <c r="L3" s="6"/>
    </row>
    <row r="4" spans="1:12" ht="12.75" customHeight="1">
      <c r="E4" s="291"/>
      <c r="F4" s="291"/>
      <c r="I4" s="7" t="s">
        <v>85</v>
      </c>
      <c r="L4" s="6"/>
    </row>
    <row r="5" spans="1:12" ht="18" customHeight="1">
      <c r="I5" s="7" t="s">
        <v>86</v>
      </c>
      <c r="L5" s="6"/>
    </row>
    <row r="6" spans="1:12" ht="21" customHeight="1">
      <c r="A6" s="292" t="s">
        <v>3</v>
      </c>
      <c r="B6" s="292"/>
      <c r="C6" s="292"/>
      <c r="D6" s="292"/>
      <c r="E6" s="292"/>
      <c r="F6" s="292"/>
      <c r="G6" s="292"/>
      <c r="H6" s="292"/>
      <c r="I6" s="8"/>
      <c r="J6" s="293" t="s">
        <v>4</v>
      </c>
      <c r="K6" s="293"/>
      <c r="L6" s="8"/>
    </row>
    <row r="7" spans="1:12" s="9" customFormat="1" ht="12.75" customHeight="1">
      <c r="A7" s="294" t="s">
        <v>5</v>
      </c>
      <c r="B7" s="294" t="s">
        <v>6</v>
      </c>
      <c r="C7" s="295" t="s">
        <v>7</v>
      </c>
      <c r="D7" s="296" t="s">
        <v>8</v>
      </c>
      <c r="E7" s="299" t="s">
        <v>9</v>
      </c>
      <c r="F7" s="299" t="s">
        <v>10</v>
      </c>
      <c r="G7" s="300" t="s">
        <v>11</v>
      </c>
      <c r="H7" s="301"/>
      <c r="I7" s="301"/>
      <c r="J7" s="301"/>
      <c r="K7" s="302"/>
      <c r="L7" s="299" t="s">
        <v>12</v>
      </c>
    </row>
    <row r="8" spans="1:12" s="9" customFormat="1" ht="12.75" customHeight="1">
      <c r="A8" s="294"/>
      <c r="B8" s="294"/>
      <c r="C8" s="295"/>
      <c r="D8" s="297"/>
      <c r="E8" s="299"/>
      <c r="F8" s="299"/>
      <c r="G8" s="299" t="s">
        <v>13</v>
      </c>
      <c r="H8" s="300" t="s">
        <v>14</v>
      </c>
      <c r="I8" s="303"/>
      <c r="J8" s="304"/>
      <c r="K8" s="305" t="s">
        <v>15</v>
      </c>
      <c r="L8" s="299"/>
    </row>
    <row r="9" spans="1:12" s="9" customFormat="1" ht="12.75" customHeight="1">
      <c r="A9" s="294"/>
      <c r="B9" s="294"/>
      <c r="C9" s="295"/>
      <c r="D9" s="297"/>
      <c r="E9" s="299"/>
      <c r="F9" s="299"/>
      <c r="G9" s="299"/>
      <c r="H9" s="299" t="s">
        <v>16</v>
      </c>
      <c r="I9" s="299" t="s">
        <v>17</v>
      </c>
      <c r="J9" s="305" t="s">
        <v>18</v>
      </c>
      <c r="K9" s="306"/>
      <c r="L9" s="299"/>
    </row>
    <row r="10" spans="1:12" s="9" customFormat="1">
      <c r="A10" s="294"/>
      <c r="B10" s="294"/>
      <c r="C10" s="295"/>
      <c r="D10" s="297"/>
      <c r="E10" s="299"/>
      <c r="F10" s="299"/>
      <c r="G10" s="299"/>
      <c r="H10" s="299"/>
      <c r="I10" s="299"/>
      <c r="J10" s="308"/>
      <c r="K10" s="306"/>
      <c r="L10" s="299"/>
    </row>
    <row r="11" spans="1:12" s="9" customFormat="1" ht="25.5" customHeight="1">
      <c r="A11" s="294"/>
      <c r="B11" s="294"/>
      <c r="C11" s="295"/>
      <c r="D11" s="298"/>
      <c r="E11" s="299"/>
      <c r="F11" s="299"/>
      <c r="G11" s="299"/>
      <c r="H11" s="299"/>
      <c r="I11" s="299"/>
      <c r="J11" s="309"/>
      <c r="K11" s="307"/>
      <c r="L11" s="299"/>
    </row>
    <row r="12" spans="1:12" ht="21.75" customHeight="1">
      <c r="A12" s="10">
        <v>1</v>
      </c>
      <c r="B12" s="11" t="s">
        <v>19</v>
      </c>
      <c r="C12" s="11" t="s">
        <v>20</v>
      </c>
      <c r="D12" s="12">
        <v>6210</v>
      </c>
      <c r="E12" s="13" t="s">
        <v>21</v>
      </c>
      <c r="F12" s="14">
        <v>2100000</v>
      </c>
      <c r="G12" s="14">
        <v>201000</v>
      </c>
      <c r="H12" s="14">
        <v>201000</v>
      </c>
      <c r="I12" s="15"/>
      <c r="J12" s="310" t="s">
        <v>22</v>
      </c>
      <c r="K12" s="15"/>
      <c r="L12" s="312" t="s">
        <v>23</v>
      </c>
    </row>
    <row r="13" spans="1:12" ht="18.75" customHeight="1">
      <c r="A13" s="16"/>
      <c r="B13" s="17"/>
      <c r="C13" s="17"/>
      <c r="D13" s="17"/>
      <c r="E13" s="18" t="s">
        <v>24</v>
      </c>
      <c r="F13" s="19"/>
      <c r="G13" s="20"/>
      <c r="H13" s="20"/>
      <c r="I13" s="20"/>
      <c r="J13" s="311"/>
      <c r="K13" s="20"/>
      <c r="L13" s="313"/>
    </row>
    <row r="14" spans="1:12" ht="21.75" customHeight="1">
      <c r="A14" s="16"/>
      <c r="B14" s="17"/>
      <c r="C14" s="17"/>
      <c r="D14" s="17"/>
      <c r="E14" s="18" t="s">
        <v>25</v>
      </c>
      <c r="F14" s="19"/>
      <c r="G14" s="20"/>
      <c r="H14" s="20"/>
      <c r="I14" s="21"/>
      <c r="J14" s="311"/>
      <c r="K14" s="20"/>
      <c r="L14" s="313"/>
    </row>
    <row r="15" spans="1:12" ht="22.5">
      <c r="A15" s="16"/>
      <c r="B15" s="22"/>
      <c r="C15" s="22"/>
      <c r="D15" s="22"/>
      <c r="E15" s="23" t="s">
        <v>26</v>
      </c>
      <c r="F15" s="24"/>
      <c r="G15" s="25"/>
      <c r="H15" s="25"/>
      <c r="I15" s="26"/>
      <c r="J15" s="311"/>
      <c r="K15" s="25"/>
      <c r="L15" s="313"/>
    </row>
    <row r="16" spans="1:12" ht="34.5" customHeight="1">
      <c r="A16" s="10">
        <v>2</v>
      </c>
      <c r="B16" s="11" t="s">
        <v>19</v>
      </c>
      <c r="C16" s="11" t="s">
        <v>20</v>
      </c>
      <c r="D16" s="11">
        <v>6050</v>
      </c>
      <c r="E16" s="27" t="s">
        <v>27</v>
      </c>
      <c r="F16" s="28">
        <v>10000</v>
      </c>
      <c r="G16" s="28">
        <v>10000</v>
      </c>
      <c r="H16" s="28">
        <v>10000</v>
      </c>
      <c r="I16" s="28"/>
      <c r="J16" s="29" t="s">
        <v>28</v>
      </c>
      <c r="K16" s="28"/>
      <c r="L16" s="30" t="s">
        <v>29</v>
      </c>
    </row>
    <row r="17" spans="1:12" ht="34.5" customHeight="1">
      <c r="A17" s="10">
        <v>3</v>
      </c>
      <c r="B17" s="11" t="s">
        <v>19</v>
      </c>
      <c r="C17" s="11" t="s">
        <v>20</v>
      </c>
      <c r="D17" s="11">
        <v>6060</v>
      </c>
      <c r="E17" s="27" t="s">
        <v>30</v>
      </c>
      <c r="F17" s="28">
        <v>8500</v>
      </c>
      <c r="G17" s="28">
        <v>8500</v>
      </c>
      <c r="H17" s="28">
        <v>8500</v>
      </c>
      <c r="I17" s="28"/>
      <c r="J17" s="29" t="s">
        <v>28</v>
      </c>
      <c r="K17" s="28"/>
      <c r="L17" s="30" t="s">
        <v>29</v>
      </c>
    </row>
    <row r="18" spans="1:12" ht="34.5" customHeight="1">
      <c r="A18" s="31">
        <v>4</v>
      </c>
      <c r="B18" s="11">
        <v>600</v>
      </c>
      <c r="C18" s="32">
        <v>60013</v>
      </c>
      <c r="D18" s="32">
        <v>6300</v>
      </c>
      <c r="E18" s="33" t="s">
        <v>31</v>
      </c>
      <c r="F18" s="34">
        <v>145643</v>
      </c>
      <c r="G18" s="34">
        <v>145643</v>
      </c>
      <c r="H18" s="34">
        <v>145643</v>
      </c>
      <c r="I18" s="28"/>
      <c r="J18" s="29" t="s">
        <v>28</v>
      </c>
      <c r="K18" s="28"/>
      <c r="L18" s="30" t="s">
        <v>32</v>
      </c>
    </row>
    <row r="19" spans="1:12" ht="72.75" customHeight="1">
      <c r="A19" s="31">
        <v>5</v>
      </c>
      <c r="B19" s="11">
        <v>600</v>
      </c>
      <c r="C19" s="32">
        <v>60013</v>
      </c>
      <c r="D19" s="32">
        <v>6050</v>
      </c>
      <c r="E19" s="35" t="s">
        <v>33</v>
      </c>
      <c r="F19" s="34">
        <v>90000</v>
      </c>
      <c r="G19" s="34">
        <v>90000</v>
      </c>
      <c r="H19" s="34">
        <v>90000</v>
      </c>
      <c r="I19" s="28"/>
      <c r="J19" s="29" t="s">
        <v>28</v>
      </c>
      <c r="K19" s="28"/>
      <c r="L19" s="30" t="s">
        <v>34</v>
      </c>
    </row>
    <row r="20" spans="1:12" ht="29.25" customHeight="1">
      <c r="A20" s="31">
        <v>6</v>
      </c>
      <c r="B20" s="36">
        <v>600</v>
      </c>
      <c r="C20" s="32">
        <v>60014</v>
      </c>
      <c r="D20" s="32">
        <v>6300</v>
      </c>
      <c r="E20" s="33" t="s">
        <v>35</v>
      </c>
      <c r="F20" s="34">
        <v>82500</v>
      </c>
      <c r="G20" s="34">
        <v>82500</v>
      </c>
      <c r="H20" s="34">
        <v>82500</v>
      </c>
      <c r="I20" s="28"/>
      <c r="J20" s="29" t="s">
        <v>36</v>
      </c>
      <c r="K20" s="28"/>
      <c r="L20" s="30" t="s">
        <v>37</v>
      </c>
    </row>
    <row r="21" spans="1:12" ht="35.25" customHeight="1">
      <c r="A21" s="31">
        <v>7</v>
      </c>
      <c r="B21" s="36">
        <v>600</v>
      </c>
      <c r="C21" s="32">
        <v>60014</v>
      </c>
      <c r="D21" s="32">
        <v>6300</v>
      </c>
      <c r="E21" s="33" t="s">
        <v>38</v>
      </c>
      <c r="F21" s="28">
        <v>30000</v>
      </c>
      <c r="G21" s="28">
        <v>30000</v>
      </c>
      <c r="H21" s="28">
        <v>30000</v>
      </c>
      <c r="I21" s="28"/>
      <c r="J21" s="29" t="s">
        <v>36</v>
      </c>
      <c r="K21" s="28"/>
      <c r="L21" s="30" t="s">
        <v>37</v>
      </c>
    </row>
    <row r="22" spans="1:12" ht="30" customHeight="1">
      <c r="A22" s="31">
        <v>8</v>
      </c>
      <c r="B22" s="36">
        <v>600</v>
      </c>
      <c r="C22" s="32">
        <v>60014</v>
      </c>
      <c r="D22" s="32">
        <v>6300</v>
      </c>
      <c r="E22" s="33" t="s">
        <v>39</v>
      </c>
      <c r="F22" s="28">
        <v>46350</v>
      </c>
      <c r="G22" s="28">
        <v>46350</v>
      </c>
      <c r="H22" s="28">
        <v>46350</v>
      </c>
      <c r="I22" s="28"/>
      <c r="J22" s="29" t="s">
        <v>36</v>
      </c>
      <c r="K22" s="28"/>
      <c r="L22" s="30" t="s">
        <v>37</v>
      </c>
    </row>
    <row r="23" spans="1:12" ht="31.5" customHeight="1">
      <c r="A23" s="37">
        <v>9</v>
      </c>
      <c r="B23" s="36">
        <v>600</v>
      </c>
      <c r="C23" s="32">
        <v>60016</v>
      </c>
      <c r="D23" s="32">
        <v>6050</v>
      </c>
      <c r="E23" s="33" t="s">
        <v>40</v>
      </c>
      <c r="F23" s="34">
        <v>668969.69999999995</v>
      </c>
      <c r="G23" s="34">
        <v>560000</v>
      </c>
      <c r="H23" s="34">
        <v>560000</v>
      </c>
      <c r="I23" s="38" t="s">
        <v>0</v>
      </c>
      <c r="J23" s="29" t="s">
        <v>36</v>
      </c>
      <c r="K23" s="28"/>
      <c r="L23" s="30" t="s">
        <v>29</v>
      </c>
    </row>
    <row r="24" spans="1:12" ht="31.5" customHeight="1">
      <c r="A24" s="39">
        <v>10</v>
      </c>
      <c r="B24" s="40">
        <v>600</v>
      </c>
      <c r="C24" s="40">
        <v>60016</v>
      </c>
      <c r="D24" s="40">
        <v>6050</v>
      </c>
      <c r="E24" s="33" t="s">
        <v>41</v>
      </c>
      <c r="F24" s="34">
        <v>826765</v>
      </c>
      <c r="G24" s="34">
        <v>468000</v>
      </c>
      <c r="H24" s="34">
        <v>468000</v>
      </c>
      <c r="I24" s="28"/>
      <c r="J24" s="29" t="s">
        <v>28</v>
      </c>
      <c r="K24" s="28" t="s">
        <v>0</v>
      </c>
      <c r="L24" s="41" t="s">
        <v>29</v>
      </c>
    </row>
    <row r="25" spans="1:12" ht="30" customHeight="1">
      <c r="A25" s="37">
        <v>11</v>
      </c>
      <c r="B25" s="42">
        <v>600</v>
      </c>
      <c r="C25" s="42">
        <v>60016</v>
      </c>
      <c r="D25" s="42">
        <v>6050</v>
      </c>
      <c r="E25" s="33" t="s">
        <v>42</v>
      </c>
      <c r="F25" s="28">
        <v>230000</v>
      </c>
      <c r="G25" s="28">
        <v>230000</v>
      </c>
      <c r="H25" s="28">
        <v>230000</v>
      </c>
      <c r="I25" s="28"/>
      <c r="J25" s="29" t="s">
        <v>28</v>
      </c>
      <c r="K25" s="28" t="s">
        <v>0</v>
      </c>
      <c r="L25" s="41" t="s">
        <v>29</v>
      </c>
    </row>
    <row r="26" spans="1:12" ht="37.5" customHeight="1">
      <c r="A26" s="37">
        <v>12</v>
      </c>
      <c r="B26" s="40">
        <v>600</v>
      </c>
      <c r="C26" s="40">
        <v>60016</v>
      </c>
      <c r="D26" s="40">
        <v>6050</v>
      </c>
      <c r="E26" s="33" t="s">
        <v>43</v>
      </c>
      <c r="F26" s="34">
        <v>24000</v>
      </c>
      <c r="G26" s="34">
        <v>24000</v>
      </c>
      <c r="H26" s="34">
        <v>24000</v>
      </c>
      <c r="I26" s="28"/>
      <c r="J26" s="29" t="s">
        <v>28</v>
      </c>
      <c r="K26" s="28" t="s">
        <v>0</v>
      </c>
      <c r="L26" s="41" t="s">
        <v>29</v>
      </c>
    </row>
    <row r="27" spans="1:12" ht="47.25" customHeight="1">
      <c r="A27" s="31">
        <v>13</v>
      </c>
      <c r="B27" s="40">
        <v>600</v>
      </c>
      <c r="C27" s="40">
        <v>60016</v>
      </c>
      <c r="D27" s="40">
        <v>6050</v>
      </c>
      <c r="E27" s="33" t="s">
        <v>44</v>
      </c>
      <c r="F27" s="34">
        <v>1051537.3999999999</v>
      </c>
      <c r="G27" s="34">
        <v>300000</v>
      </c>
      <c r="H27" s="34">
        <v>300000</v>
      </c>
      <c r="I27" s="28"/>
      <c r="J27" s="38" t="s">
        <v>28</v>
      </c>
      <c r="K27" s="28" t="s">
        <v>0</v>
      </c>
      <c r="L27" s="41" t="s">
        <v>29</v>
      </c>
    </row>
    <row r="28" spans="1:12" ht="15.75" customHeight="1">
      <c r="A28" s="294" t="s">
        <v>5</v>
      </c>
      <c r="B28" s="294" t="s">
        <v>6</v>
      </c>
      <c r="C28" s="295" t="s">
        <v>7</v>
      </c>
      <c r="D28" s="296" t="s">
        <v>8</v>
      </c>
      <c r="E28" s="299" t="s">
        <v>9</v>
      </c>
      <c r="F28" s="299" t="s">
        <v>10</v>
      </c>
      <c r="G28" s="300" t="s">
        <v>11</v>
      </c>
      <c r="H28" s="301"/>
      <c r="I28" s="301"/>
      <c r="J28" s="301"/>
      <c r="K28" s="302"/>
      <c r="L28" s="299" t="s">
        <v>12</v>
      </c>
    </row>
    <row r="29" spans="1:12" ht="13.5" customHeight="1">
      <c r="A29" s="294"/>
      <c r="B29" s="294"/>
      <c r="C29" s="295"/>
      <c r="D29" s="297"/>
      <c r="E29" s="299"/>
      <c r="F29" s="299"/>
      <c r="G29" s="299" t="s">
        <v>13</v>
      </c>
      <c r="H29" s="300" t="s">
        <v>14</v>
      </c>
      <c r="I29" s="303"/>
      <c r="J29" s="304"/>
      <c r="K29" s="305" t="s">
        <v>15</v>
      </c>
      <c r="L29" s="299"/>
    </row>
    <row r="30" spans="1:12" ht="16.5" customHeight="1">
      <c r="A30" s="294"/>
      <c r="B30" s="294"/>
      <c r="C30" s="295"/>
      <c r="D30" s="297"/>
      <c r="E30" s="299"/>
      <c r="F30" s="299"/>
      <c r="G30" s="299"/>
      <c r="H30" s="299" t="s">
        <v>16</v>
      </c>
      <c r="I30" s="299" t="s">
        <v>17</v>
      </c>
      <c r="J30" s="305" t="s">
        <v>18</v>
      </c>
      <c r="K30" s="306"/>
      <c r="L30" s="299"/>
    </row>
    <row r="31" spans="1:12" ht="9" customHeight="1">
      <c r="A31" s="294"/>
      <c r="B31" s="294"/>
      <c r="C31" s="295"/>
      <c r="D31" s="297"/>
      <c r="E31" s="299"/>
      <c r="F31" s="299"/>
      <c r="G31" s="299"/>
      <c r="H31" s="299"/>
      <c r="I31" s="299"/>
      <c r="J31" s="308"/>
      <c r="K31" s="306"/>
      <c r="L31" s="299"/>
    </row>
    <row r="32" spans="1:12" ht="8.25" customHeight="1">
      <c r="A32" s="294"/>
      <c r="B32" s="294"/>
      <c r="C32" s="295"/>
      <c r="D32" s="298"/>
      <c r="E32" s="299"/>
      <c r="F32" s="299"/>
      <c r="G32" s="299"/>
      <c r="H32" s="299"/>
      <c r="I32" s="299"/>
      <c r="J32" s="309"/>
      <c r="K32" s="307"/>
      <c r="L32" s="299"/>
    </row>
    <row r="33" spans="1:12" ht="31.5" customHeight="1">
      <c r="A33" s="31">
        <v>14</v>
      </c>
      <c r="B33" s="42">
        <v>600</v>
      </c>
      <c r="C33" s="43">
        <v>60016</v>
      </c>
      <c r="D33" s="43">
        <v>6060</v>
      </c>
      <c r="E33" s="44" t="s">
        <v>45</v>
      </c>
      <c r="F33" s="28">
        <v>20000</v>
      </c>
      <c r="G33" s="28">
        <v>20000</v>
      </c>
      <c r="H33" s="28">
        <v>20000</v>
      </c>
      <c r="I33" s="28"/>
      <c r="J33" s="38" t="s">
        <v>46</v>
      </c>
      <c r="K33" s="28"/>
      <c r="L33" s="41" t="s">
        <v>29</v>
      </c>
    </row>
    <row r="34" spans="1:12" ht="30.75" customHeight="1">
      <c r="A34" s="37">
        <v>15</v>
      </c>
      <c r="B34" s="45">
        <v>700</v>
      </c>
      <c r="C34" s="46">
        <v>70005</v>
      </c>
      <c r="D34" s="46">
        <v>6060</v>
      </c>
      <c r="E34" s="47" t="s">
        <v>47</v>
      </c>
      <c r="F34" s="48">
        <v>38000</v>
      </c>
      <c r="G34" s="48">
        <v>38000</v>
      </c>
      <c r="H34" s="48">
        <v>38000</v>
      </c>
      <c r="I34" s="15"/>
      <c r="J34" s="49" t="s">
        <v>46</v>
      </c>
      <c r="K34" s="15"/>
      <c r="L34" s="50" t="s">
        <v>29</v>
      </c>
    </row>
    <row r="35" spans="1:12" ht="33.75" customHeight="1">
      <c r="A35" s="31">
        <v>16</v>
      </c>
      <c r="B35" s="42">
        <v>700</v>
      </c>
      <c r="C35" s="43">
        <v>70095</v>
      </c>
      <c r="D35" s="43">
        <v>6050</v>
      </c>
      <c r="E35" s="33" t="s">
        <v>48</v>
      </c>
      <c r="F35" s="34">
        <v>8000</v>
      </c>
      <c r="G35" s="34">
        <v>8000</v>
      </c>
      <c r="H35" s="34">
        <v>8000</v>
      </c>
      <c r="I35" s="28"/>
      <c r="J35" s="51" t="s">
        <v>46</v>
      </c>
      <c r="K35" s="28"/>
      <c r="L35" s="41" t="s">
        <v>29</v>
      </c>
    </row>
    <row r="36" spans="1:12" s="53" customFormat="1" ht="32.25" customHeight="1">
      <c r="A36" s="31">
        <v>17</v>
      </c>
      <c r="B36" s="42">
        <v>750</v>
      </c>
      <c r="C36" s="40">
        <v>75023</v>
      </c>
      <c r="D36" s="40">
        <v>6060</v>
      </c>
      <c r="E36" s="52" t="s">
        <v>49</v>
      </c>
      <c r="F36" s="28">
        <v>18000</v>
      </c>
      <c r="G36" s="28">
        <v>18000</v>
      </c>
      <c r="H36" s="28">
        <v>18000</v>
      </c>
      <c r="I36" s="28"/>
      <c r="J36" s="38" t="s">
        <v>46</v>
      </c>
      <c r="K36" s="28"/>
      <c r="L36" s="41" t="s">
        <v>29</v>
      </c>
    </row>
    <row r="37" spans="1:12" s="53" customFormat="1" ht="32.25" customHeight="1">
      <c r="A37" s="54">
        <v>18</v>
      </c>
      <c r="B37" s="125">
        <v>754</v>
      </c>
      <c r="C37" s="126">
        <v>75412</v>
      </c>
      <c r="D37" s="127">
        <v>6060</v>
      </c>
      <c r="E37" s="128" t="s">
        <v>83</v>
      </c>
      <c r="F37" s="129">
        <v>22000</v>
      </c>
      <c r="G37" s="34">
        <v>22000</v>
      </c>
      <c r="H37" s="34">
        <v>22000</v>
      </c>
      <c r="I37" s="130"/>
      <c r="J37" s="38" t="s">
        <v>46</v>
      </c>
      <c r="K37" s="28"/>
      <c r="L37" s="41" t="s">
        <v>29</v>
      </c>
    </row>
    <row r="38" spans="1:12" ht="19.5" customHeight="1">
      <c r="A38" s="316">
        <v>19</v>
      </c>
      <c r="B38" s="318">
        <v>801</v>
      </c>
      <c r="C38" s="318">
        <v>80101</v>
      </c>
      <c r="D38" s="55">
        <v>6057</v>
      </c>
      <c r="E38" s="324" t="s">
        <v>50</v>
      </c>
      <c r="F38" s="326">
        <v>401156</v>
      </c>
      <c r="G38" s="326">
        <v>380000</v>
      </c>
      <c r="H38" s="56" t="s">
        <v>0</v>
      </c>
      <c r="I38" s="56"/>
      <c r="J38" s="431" t="s">
        <v>46</v>
      </c>
      <c r="K38" s="56">
        <v>285000</v>
      </c>
      <c r="L38" s="314" t="s">
        <v>29</v>
      </c>
    </row>
    <row r="39" spans="1:12" ht="20.25" customHeight="1">
      <c r="A39" s="317"/>
      <c r="B39" s="319"/>
      <c r="C39" s="319"/>
      <c r="D39" s="42">
        <v>6059</v>
      </c>
      <c r="E39" s="325"/>
      <c r="F39" s="327"/>
      <c r="G39" s="327"/>
      <c r="H39" s="57">
        <v>95000</v>
      </c>
      <c r="I39" s="57"/>
      <c r="J39" s="432"/>
      <c r="K39" s="58"/>
      <c r="L39" s="315"/>
    </row>
    <row r="40" spans="1:12" ht="38.25" customHeight="1">
      <c r="A40" s="31">
        <v>20</v>
      </c>
      <c r="B40" s="42">
        <v>801</v>
      </c>
      <c r="C40" s="42">
        <v>80101</v>
      </c>
      <c r="D40" s="42">
        <v>6050</v>
      </c>
      <c r="E40" s="52" t="s">
        <v>51</v>
      </c>
      <c r="F40" s="59">
        <v>58000</v>
      </c>
      <c r="G40" s="60">
        <v>58000</v>
      </c>
      <c r="H40" s="28">
        <v>58000</v>
      </c>
      <c r="I40" s="60"/>
      <c r="J40" s="29" t="s">
        <v>46</v>
      </c>
      <c r="K40" s="28"/>
      <c r="L40" s="61" t="s">
        <v>52</v>
      </c>
    </row>
    <row r="41" spans="1:12" ht="36" customHeight="1">
      <c r="A41" s="62">
        <v>21</v>
      </c>
      <c r="B41" s="63">
        <v>801</v>
      </c>
      <c r="C41" s="42">
        <v>80101</v>
      </c>
      <c r="D41" s="42">
        <v>6059</v>
      </c>
      <c r="E41" s="64" t="s">
        <v>53</v>
      </c>
      <c r="F41" s="65">
        <v>22075</v>
      </c>
      <c r="G41" s="60">
        <v>22075</v>
      </c>
      <c r="H41" s="28">
        <v>22075</v>
      </c>
      <c r="I41" s="60"/>
      <c r="J41" s="29" t="s">
        <v>46</v>
      </c>
      <c r="K41" s="28"/>
      <c r="L41" s="61" t="s">
        <v>54</v>
      </c>
    </row>
    <row r="42" spans="1:12" ht="36" customHeight="1">
      <c r="A42" s="316">
        <v>22</v>
      </c>
      <c r="B42" s="318">
        <v>801</v>
      </c>
      <c r="C42" s="318">
        <v>80103</v>
      </c>
      <c r="D42" s="45">
        <v>6057</v>
      </c>
      <c r="E42" s="320" t="s">
        <v>55</v>
      </c>
      <c r="F42" s="322">
        <v>364860</v>
      </c>
      <c r="G42" s="322">
        <v>364860</v>
      </c>
      <c r="H42" s="56" t="s">
        <v>0</v>
      </c>
      <c r="I42" s="56"/>
      <c r="J42" s="66" t="s">
        <v>46</v>
      </c>
      <c r="K42" s="56">
        <v>310131</v>
      </c>
      <c r="L42" s="314" t="s">
        <v>29</v>
      </c>
    </row>
    <row r="43" spans="1:12" ht="28.5" customHeight="1">
      <c r="A43" s="317"/>
      <c r="B43" s="319"/>
      <c r="C43" s="319"/>
      <c r="D43" s="45">
        <v>6059</v>
      </c>
      <c r="E43" s="321"/>
      <c r="F43" s="323"/>
      <c r="G43" s="323"/>
      <c r="H43" s="57" t="s">
        <v>0</v>
      </c>
      <c r="I43" s="57"/>
      <c r="J43" s="67" t="s">
        <v>56</v>
      </c>
      <c r="K43" s="58"/>
      <c r="L43" s="315"/>
    </row>
    <row r="44" spans="1:12" ht="37.5" customHeight="1">
      <c r="A44" s="316">
        <v>23</v>
      </c>
      <c r="B44" s="318">
        <v>801</v>
      </c>
      <c r="C44" s="318">
        <v>80103</v>
      </c>
      <c r="D44" s="45">
        <v>6067</v>
      </c>
      <c r="E44" s="320" t="s">
        <v>57</v>
      </c>
      <c r="F44" s="322">
        <v>287000.65000000002</v>
      </c>
      <c r="G44" s="322">
        <v>287000.65000000002</v>
      </c>
      <c r="H44" s="56" t="s">
        <v>0</v>
      </c>
      <c r="I44" s="56"/>
      <c r="J44" s="66" t="s">
        <v>46</v>
      </c>
      <c r="K44" s="56">
        <v>243950.55</v>
      </c>
      <c r="L44" s="314" t="s">
        <v>29</v>
      </c>
    </row>
    <row r="45" spans="1:12" ht="35.25" customHeight="1">
      <c r="A45" s="317"/>
      <c r="B45" s="319"/>
      <c r="C45" s="319"/>
      <c r="D45" s="45">
        <v>6069</v>
      </c>
      <c r="E45" s="321"/>
      <c r="F45" s="323"/>
      <c r="G45" s="323"/>
      <c r="H45" s="57" t="s">
        <v>0</v>
      </c>
      <c r="I45" s="57"/>
      <c r="J45" s="67" t="s">
        <v>58</v>
      </c>
      <c r="K45" s="58"/>
      <c r="L45" s="315"/>
    </row>
    <row r="46" spans="1:12" ht="46.5" customHeight="1">
      <c r="A46" s="37">
        <v>24</v>
      </c>
      <c r="B46" s="45">
        <v>900</v>
      </c>
      <c r="C46" s="68">
        <v>90001</v>
      </c>
      <c r="D46" s="68" t="s">
        <v>0</v>
      </c>
      <c r="E46" s="69" t="s">
        <v>59</v>
      </c>
      <c r="F46" s="70">
        <v>12440000</v>
      </c>
      <c r="G46" s="14">
        <f>SUM(G47:G57)</f>
        <v>1023500</v>
      </c>
      <c r="H46" s="14">
        <f>SUM(H47:H57)</f>
        <v>1023500</v>
      </c>
      <c r="I46" s="14">
        <f>SUM(I47:I57)</f>
        <v>0</v>
      </c>
      <c r="J46" s="71" t="s">
        <v>60</v>
      </c>
      <c r="K46" s="14">
        <f>SUM(K47:K57)</f>
        <v>0</v>
      </c>
      <c r="L46" s="41" t="s">
        <v>29</v>
      </c>
    </row>
    <row r="47" spans="1:12" ht="42" customHeight="1">
      <c r="A47" s="72"/>
      <c r="B47" s="73"/>
      <c r="C47" s="74"/>
      <c r="D47" s="76">
        <v>6050</v>
      </c>
      <c r="E47" s="77" t="s">
        <v>61</v>
      </c>
      <c r="F47" s="78">
        <v>298204</v>
      </c>
      <c r="G47" s="78">
        <v>280000</v>
      </c>
      <c r="H47" s="78">
        <v>280000</v>
      </c>
      <c r="I47" s="79">
        <v>0</v>
      </c>
      <c r="J47" s="75"/>
      <c r="K47" s="80"/>
      <c r="L47" s="72"/>
    </row>
    <row r="48" spans="1:12" ht="33" customHeight="1">
      <c r="A48" s="72"/>
      <c r="B48" s="73"/>
      <c r="C48" s="74"/>
      <c r="D48" s="81">
        <v>6050</v>
      </c>
      <c r="E48" s="82" t="s">
        <v>62</v>
      </c>
      <c r="F48" s="78">
        <v>233038</v>
      </c>
      <c r="G48" s="78">
        <v>200000</v>
      </c>
      <c r="H48" s="78">
        <v>200000</v>
      </c>
      <c r="I48" s="79">
        <v>0</v>
      </c>
      <c r="J48" s="75"/>
      <c r="K48" s="80"/>
      <c r="L48" s="72"/>
    </row>
    <row r="49" spans="1:12" ht="41.25" customHeight="1">
      <c r="A49" s="72"/>
      <c r="B49" s="73"/>
      <c r="C49" s="74"/>
      <c r="D49" s="81">
        <v>6050</v>
      </c>
      <c r="E49" s="83" t="s">
        <v>63</v>
      </c>
      <c r="F49" s="78">
        <v>500000</v>
      </c>
      <c r="G49" s="78">
        <v>300000</v>
      </c>
      <c r="H49" s="78">
        <v>300000</v>
      </c>
      <c r="I49" s="79">
        <v>0</v>
      </c>
      <c r="J49" s="75"/>
      <c r="K49" s="80"/>
      <c r="L49" s="72"/>
    </row>
    <row r="50" spans="1:12" ht="46.5" customHeight="1">
      <c r="A50" s="72"/>
      <c r="B50" s="290"/>
      <c r="C50" s="95"/>
      <c r="D50" s="87">
        <v>6050</v>
      </c>
      <c r="E50" s="430" t="s">
        <v>64</v>
      </c>
      <c r="F50" s="89">
        <v>78744</v>
      </c>
      <c r="G50" s="89">
        <v>63000</v>
      </c>
      <c r="H50" s="90">
        <v>63000</v>
      </c>
      <c r="I50" s="90">
        <v>0</v>
      </c>
      <c r="J50" s="288"/>
      <c r="K50" s="90"/>
      <c r="L50" s="289"/>
    </row>
    <row r="51" spans="1:12" ht="21" customHeight="1">
      <c r="A51" s="294" t="s">
        <v>5</v>
      </c>
      <c r="B51" s="294" t="s">
        <v>6</v>
      </c>
      <c r="C51" s="295" t="s">
        <v>7</v>
      </c>
      <c r="D51" s="296" t="s">
        <v>8</v>
      </c>
      <c r="E51" s="299" t="s">
        <v>9</v>
      </c>
      <c r="F51" s="299" t="s">
        <v>10</v>
      </c>
      <c r="G51" s="300" t="s">
        <v>11</v>
      </c>
      <c r="H51" s="301"/>
      <c r="I51" s="301"/>
      <c r="J51" s="301"/>
      <c r="K51" s="302"/>
      <c r="L51" s="299" t="s">
        <v>12</v>
      </c>
    </row>
    <row r="52" spans="1:12" ht="15.75" customHeight="1">
      <c r="A52" s="294"/>
      <c r="B52" s="294"/>
      <c r="C52" s="295"/>
      <c r="D52" s="297"/>
      <c r="E52" s="299"/>
      <c r="F52" s="299"/>
      <c r="G52" s="299" t="s">
        <v>13</v>
      </c>
      <c r="H52" s="300" t="s">
        <v>14</v>
      </c>
      <c r="I52" s="303"/>
      <c r="J52" s="304"/>
      <c r="K52" s="305" t="s">
        <v>15</v>
      </c>
      <c r="L52" s="299"/>
    </row>
    <row r="53" spans="1:12" ht="6.75" customHeight="1">
      <c r="A53" s="294"/>
      <c r="B53" s="294"/>
      <c r="C53" s="295"/>
      <c r="D53" s="297"/>
      <c r="E53" s="299"/>
      <c r="F53" s="299"/>
      <c r="G53" s="299"/>
      <c r="H53" s="299" t="s">
        <v>16</v>
      </c>
      <c r="I53" s="299" t="s">
        <v>17</v>
      </c>
      <c r="J53" s="305" t="s">
        <v>18</v>
      </c>
      <c r="K53" s="306"/>
      <c r="L53" s="299"/>
    </row>
    <row r="54" spans="1:12" ht="15.75" customHeight="1">
      <c r="A54" s="294"/>
      <c r="B54" s="294"/>
      <c r="C54" s="295"/>
      <c r="D54" s="297"/>
      <c r="E54" s="299"/>
      <c r="F54" s="299"/>
      <c r="G54" s="299"/>
      <c r="H54" s="299"/>
      <c r="I54" s="299"/>
      <c r="J54" s="308"/>
      <c r="K54" s="306"/>
      <c r="L54" s="299"/>
    </row>
    <row r="55" spans="1:12" ht="14.25" customHeight="1">
      <c r="A55" s="294"/>
      <c r="B55" s="294"/>
      <c r="C55" s="295"/>
      <c r="D55" s="298"/>
      <c r="E55" s="299"/>
      <c r="F55" s="299"/>
      <c r="G55" s="299"/>
      <c r="H55" s="299"/>
      <c r="I55" s="299"/>
      <c r="J55" s="309"/>
      <c r="K55" s="307"/>
      <c r="L55" s="299"/>
    </row>
    <row r="56" spans="1:12" ht="43.5" customHeight="1">
      <c r="A56" s="84"/>
      <c r="B56" s="85"/>
      <c r="C56" s="86"/>
      <c r="D56" s="87">
        <v>6050</v>
      </c>
      <c r="E56" s="88" t="s">
        <v>65</v>
      </c>
      <c r="F56" s="89">
        <v>177724</v>
      </c>
      <c r="G56" s="89">
        <v>164000</v>
      </c>
      <c r="H56" s="90">
        <v>164000</v>
      </c>
      <c r="I56" s="90">
        <v>0</v>
      </c>
      <c r="J56" s="75"/>
      <c r="K56" s="80"/>
      <c r="L56" s="72"/>
    </row>
    <row r="57" spans="1:12" ht="42.75" customHeight="1">
      <c r="A57" s="91"/>
      <c r="B57" s="92"/>
      <c r="C57" s="93"/>
      <c r="D57" s="87">
        <v>6050</v>
      </c>
      <c r="E57" s="88" t="s">
        <v>66</v>
      </c>
      <c r="F57" s="89">
        <v>16500</v>
      </c>
      <c r="G57" s="89">
        <v>16500</v>
      </c>
      <c r="H57" s="90">
        <v>16500</v>
      </c>
      <c r="I57" s="90">
        <v>0</v>
      </c>
      <c r="J57" s="94"/>
      <c r="K57" s="90"/>
      <c r="L57" s="72"/>
    </row>
    <row r="58" spans="1:12" ht="39" customHeight="1">
      <c r="A58" s="62">
        <v>25</v>
      </c>
      <c r="B58" s="63">
        <v>900</v>
      </c>
      <c r="C58" s="95">
        <v>90001</v>
      </c>
      <c r="D58" s="96">
        <v>6210</v>
      </c>
      <c r="E58" s="97" t="s">
        <v>67</v>
      </c>
      <c r="F58" s="98">
        <v>250000</v>
      </c>
      <c r="G58" s="98">
        <v>250000</v>
      </c>
      <c r="H58" s="99">
        <v>250000</v>
      </c>
      <c r="I58" s="100"/>
      <c r="J58" s="51" t="s">
        <v>68</v>
      </c>
      <c r="K58" s="100"/>
      <c r="L58" s="101" t="s">
        <v>23</v>
      </c>
    </row>
    <row r="59" spans="1:12" ht="36" customHeight="1">
      <c r="A59" s="31">
        <v>26</v>
      </c>
      <c r="B59" s="63">
        <v>900</v>
      </c>
      <c r="C59" s="95">
        <v>90001</v>
      </c>
      <c r="D59" s="102">
        <v>6230</v>
      </c>
      <c r="E59" s="103" t="s">
        <v>69</v>
      </c>
      <c r="F59" s="104">
        <v>10000</v>
      </c>
      <c r="G59" s="104">
        <v>10000</v>
      </c>
      <c r="H59" s="105">
        <v>10000</v>
      </c>
      <c r="I59" s="106">
        <v>0</v>
      </c>
      <c r="J59" s="51" t="s">
        <v>68</v>
      </c>
      <c r="K59" s="106"/>
      <c r="L59" s="107" t="s">
        <v>70</v>
      </c>
    </row>
    <row r="60" spans="1:12" ht="46.5" customHeight="1">
      <c r="A60" s="31">
        <v>27</v>
      </c>
      <c r="B60" s="42">
        <v>900</v>
      </c>
      <c r="C60" s="40">
        <v>90015</v>
      </c>
      <c r="D60" s="40">
        <v>6050</v>
      </c>
      <c r="E60" s="33" t="s">
        <v>71</v>
      </c>
      <c r="F60" s="28">
        <v>100000</v>
      </c>
      <c r="G60" s="28">
        <v>100000</v>
      </c>
      <c r="H60" s="28">
        <v>100000</v>
      </c>
      <c r="I60" s="28">
        <v>0</v>
      </c>
      <c r="J60" s="29" t="s">
        <v>68</v>
      </c>
      <c r="K60" s="28" t="s">
        <v>0</v>
      </c>
      <c r="L60" s="41" t="s">
        <v>29</v>
      </c>
    </row>
    <row r="61" spans="1:12" ht="36" customHeight="1">
      <c r="A61" s="62">
        <v>28</v>
      </c>
      <c r="B61" s="42">
        <v>921</v>
      </c>
      <c r="C61" s="40">
        <v>92109</v>
      </c>
      <c r="D61" s="108">
        <v>6050</v>
      </c>
      <c r="E61" s="33" t="s">
        <v>72</v>
      </c>
      <c r="F61" s="34">
        <v>16000</v>
      </c>
      <c r="G61" s="34">
        <v>16000</v>
      </c>
      <c r="H61" s="34">
        <v>16000</v>
      </c>
      <c r="I61" s="28">
        <v>0</v>
      </c>
      <c r="J61" s="29" t="s">
        <v>68</v>
      </c>
      <c r="K61" s="28" t="s">
        <v>0</v>
      </c>
      <c r="L61" s="41" t="s">
        <v>29</v>
      </c>
    </row>
    <row r="62" spans="1:12" ht="39" customHeight="1">
      <c r="A62" s="62">
        <v>29</v>
      </c>
      <c r="B62" s="42">
        <v>921</v>
      </c>
      <c r="C62" s="40">
        <v>92109</v>
      </c>
      <c r="D62" s="108">
        <v>6060</v>
      </c>
      <c r="E62" s="109" t="s">
        <v>73</v>
      </c>
      <c r="F62" s="34">
        <v>135000</v>
      </c>
      <c r="G62" s="34">
        <v>135000</v>
      </c>
      <c r="H62" s="34">
        <v>135000</v>
      </c>
      <c r="I62" s="28"/>
      <c r="J62" s="29" t="s">
        <v>68</v>
      </c>
      <c r="K62" s="28" t="s">
        <v>0</v>
      </c>
      <c r="L62" s="41" t="s">
        <v>29</v>
      </c>
    </row>
    <row r="63" spans="1:12" ht="25.5" customHeight="1">
      <c r="A63" s="62">
        <v>30</v>
      </c>
      <c r="B63" s="124">
        <v>926</v>
      </c>
      <c r="C63" s="110">
        <v>92601</v>
      </c>
      <c r="D63" s="111">
        <v>6050</v>
      </c>
      <c r="E63" s="112" t="s">
        <v>74</v>
      </c>
      <c r="F63" s="28">
        <v>115037</v>
      </c>
      <c r="G63" s="28">
        <v>110000</v>
      </c>
      <c r="H63" s="28">
        <v>110000</v>
      </c>
      <c r="I63" s="113">
        <v>0</v>
      </c>
      <c r="J63" s="51" t="s">
        <v>46</v>
      </c>
      <c r="K63" s="113"/>
      <c r="L63" s="41" t="s">
        <v>29</v>
      </c>
    </row>
    <row r="64" spans="1:12" ht="18.75" customHeight="1">
      <c r="A64" s="334">
        <v>31</v>
      </c>
      <c r="B64" s="335">
        <v>926</v>
      </c>
      <c r="C64" s="337">
        <v>92601</v>
      </c>
      <c r="D64" s="114">
        <v>6057</v>
      </c>
      <c r="E64" s="339" t="s">
        <v>75</v>
      </c>
      <c r="F64" s="322">
        <v>312000</v>
      </c>
      <c r="G64" s="322">
        <v>312000</v>
      </c>
      <c r="H64" s="115" t="s">
        <v>0</v>
      </c>
      <c r="I64" s="116">
        <v>0</v>
      </c>
      <c r="J64" s="310" t="s">
        <v>68</v>
      </c>
      <c r="K64" s="115">
        <v>202000</v>
      </c>
      <c r="L64" s="314" t="s">
        <v>29</v>
      </c>
    </row>
    <row r="65" spans="1:12" ht="27" customHeight="1" thickBot="1">
      <c r="A65" s="334"/>
      <c r="B65" s="336"/>
      <c r="C65" s="338"/>
      <c r="D65" s="114">
        <v>6059</v>
      </c>
      <c r="E65" s="340"/>
      <c r="F65" s="323"/>
      <c r="G65" s="323"/>
      <c r="H65" s="117">
        <v>110000</v>
      </c>
      <c r="I65" s="117">
        <v>0</v>
      </c>
      <c r="J65" s="328"/>
      <c r="K65" s="117"/>
      <c r="L65" s="329"/>
    </row>
    <row r="66" spans="1:12" ht="36.75" thickBot="1">
      <c r="A66" s="330" t="s">
        <v>76</v>
      </c>
      <c r="B66" s="331"/>
      <c r="C66" s="331"/>
      <c r="D66" s="332"/>
      <c r="E66" s="333"/>
      <c r="F66" s="118">
        <f>SUM(F12:F65) -G47-G48-G50-G56-G57</f>
        <v>20512103.75</v>
      </c>
      <c r="G66" s="118">
        <f>SUM(G12:G65)-G46</f>
        <v>5370428.6500000004</v>
      </c>
      <c r="H66" s="118">
        <f>SUM(H12:H65)-H46</f>
        <v>4231568</v>
      </c>
      <c r="I66" s="118">
        <f>SUM(I12:I65)-I46</f>
        <v>0</v>
      </c>
      <c r="J66" s="119" t="s">
        <v>77</v>
      </c>
      <c r="K66" s="118">
        <f>SUM(K12:K65)-K46</f>
        <v>1041081.55</v>
      </c>
      <c r="L66" s="120" t="s">
        <v>78</v>
      </c>
    </row>
    <row r="67" spans="1:12">
      <c r="A67" s="1" t="s">
        <v>79</v>
      </c>
    </row>
    <row r="68" spans="1:12" ht="15.75" customHeight="1">
      <c r="A68" s="1" t="s">
        <v>80</v>
      </c>
    </row>
    <row r="69" spans="1:12">
      <c r="A69" s="1" t="s">
        <v>81</v>
      </c>
    </row>
    <row r="70" spans="1:12">
      <c r="A70" s="121" t="s">
        <v>82</v>
      </c>
    </row>
    <row r="71" spans="1:12">
      <c r="A71" s="122" t="s">
        <v>0</v>
      </c>
    </row>
    <row r="72" spans="1:12">
      <c r="C72" s="1" t="s">
        <v>0</v>
      </c>
      <c r="E72" s="121" t="s">
        <v>0</v>
      </c>
    </row>
    <row r="75" spans="1:12">
      <c r="E75" s="1" t="s">
        <v>0</v>
      </c>
    </row>
    <row r="78" spans="1:12">
      <c r="G78" s="1" t="s">
        <v>0</v>
      </c>
    </row>
    <row r="80" spans="1:12">
      <c r="G80" s="123" t="s">
        <v>0</v>
      </c>
    </row>
    <row r="85" spans="6:6">
      <c r="F85" s="1" t="s">
        <v>0</v>
      </c>
    </row>
  </sheetData>
  <mergeCells count="78">
    <mergeCell ref="G64:G65"/>
    <mergeCell ref="J64:J65"/>
    <mergeCell ref="L64:L65"/>
    <mergeCell ref="A66:E66"/>
    <mergeCell ref="H52:J52"/>
    <mergeCell ref="K52:K55"/>
    <mergeCell ref="H53:H55"/>
    <mergeCell ref="I53:I55"/>
    <mergeCell ref="J53:J55"/>
    <mergeCell ref="A64:A65"/>
    <mergeCell ref="B64:B65"/>
    <mergeCell ref="C64:C65"/>
    <mergeCell ref="E64:E65"/>
    <mergeCell ref="F64:F65"/>
    <mergeCell ref="L44:L45"/>
    <mergeCell ref="A51:A55"/>
    <mergeCell ref="B51:B55"/>
    <mergeCell ref="C51:C55"/>
    <mergeCell ref="D51:D55"/>
    <mergeCell ref="E51:E55"/>
    <mergeCell ref="F51:F55"/>
    <mergeCell ref="G51:K51"/>
    <mergeCell ref="L51:L55"/>
    <mergeCell ref="G52:G55"/>
    <mergeCell ref="A44:A45"/>
    <mergeCell ref="B44:B45"/>
    <mergeCell ref="C44:C45"/>
    <mergeCell ref="E44:E45"/>
    <mergeCell ref="F44:F45"/>
    <mergeCell ref="G44:G45"/>
    <mergeCell ref="J38:J39"/>
    <mergeCell ref="L38:L39"/>
    <mergeCell ref="A42:A43"/>
    <mergeCell ref="B42:B43"/>
    <mergeCell ref="C42:C43"/>
    <mergeCell ref="E42:E43"/>
    <mergeCell ref="F42:F43"/>
    <mergeCell ref="G42:G43"/>
    <mergeCell ref="L42:L43"/>
    <mergeCell ref="A38:A39"/>
    <mergeCell ref="B38:B39"/>
    <mergeCell ref="C38:C39"/>
    <mergeCell ref="E38:E39"/>
    <mergeCell ref="F38:F39"/>
    <mergeCell ref="G38:G39"/>
    <mergeCell ref="J12:J15"/>
    <mergeCell ref="L12:L15"/>
    <mergeCell ref="A28:A32"/>
    <mergeCell ref="B28:B32"/>
    <mergeCell ref="C28:C32"/>
    <mergeCell ref="D28:D32"/>
    <mergeCell ref="E28:E32"/>
    <mergeCell ref="F28:F32"/>
    <mergeCell ref="G28:K28"/>
    <mergeCell ref="L28:L32"/>
    <mergeCell ref="G29:G32"/>
    <mergeCell ref="H29:J29"/>
    <mergeCell ref="K29:K32"/>
    <mergeCell ref="H30:H32"/>
    <mergeCell ref="I30:I32"/>
    <mergeCell ref="J30:J32"/>
    <mergeCell ref="L7:L11"/>
    <mergeCell ref="G8:G11"/>
    <mergeCell ref="H8:J8"/>
    <mergeCell ref="K8:K11"/>
    <mergeCell ref="H9:H11"/>
    <mergeCell ref="I9:I11"/>
    <mergeCell ref="J9:J11"/>
    <mergeCell ref="E2:F4"/>
    <mergeCell ref="A6:H6"/>
    <mergeCell ref="J6:K6"/>
    <mergeCell ref="A7:A11"/>
    <mergeCell ref="B7:B11"/>
    <mergeCell ref="C7:C11"/>
    <mergeCell ref="D7:D11"/>
    <mergeCell ref="E7:E11"/>
    <mergeCell ref="F7:F11"/>
    <mergeCell ref="G7:K7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6"/>
  <sheetViews>
    <sheetView workbookViewId="0">
      <selection activeCell="E2" sqref="E2"/>
    </sheetView>
  </sheetViews>
  <sheetFormatPr defaultRowHeight="12.75"/>
  <cols>
    <col min="1" max="1" width="2.75" style="237" customWidth="1"/>
    <col min="2" max="2" width="4.875" style="237" customWidth="1"/>
    <col min="3" max="3" width="6.625" style="237" customWidth="1"/>
    <col min="4" max="4" width="6" style="237" customWidth="1"/>
    <col min="5" max="5" width="38.625" style="237" customWidth="1"/>
    <col min="6" max="6" width="16.125" style="237" customWidth="1"/>
    <col min="7" max="16384" width="9" style="237"/>
  </cols>
  <sheetData>
    <row r="1" spans="1:6">
      <c r="A1" s="235"/>
      <c r="B1" s="235"/>
      <c r="C1" s="235"/>
      <c r="D1" s="235"/>
      <c r="E1" s="236" t="s">
        <v>165</v>
      </c>
      <c r="F1" s="1" t="s">
        <v>0</v>
      </c>
    </row>
    <row r="2" spans="1:6">
      <c r="A2" s="235"/>
      <c r="B2" s="235"/>
      <c r="C2" s="235"/>
      <c r="D2" s="235"/>
      <c r="E2" s="7" t="s">
        <v>208</v>
      </c>
      <c r="F2" s="235"/>
    </row>
    <row r="3" spans="1:6" ht="15.75">
      <c r="A3" s="3" t="s">
        <v>0</v>
      </c>
      <c r="B3" s="135"/>
      <c r="C3" s="238"/>
      <c r="D3" s="238"/>
      <c r="E3" s="7" t="s">
        <v>84</v>
      </c>
      <c r="F3" s="235"/>
    </row>
    <row r="4" spans="1:6" ht="15.75">
      <c r="A4" s="136" t="s">
        <v>0</v>
      </c>
      <c r="B4" s="136"/>
      <c r="C4" s="238"/>
      <c r="D4" s="238"/>
      <c r="E4" s="7" t="s">
        <v>85</v>
      </c>
      <c r="F4" s="235"/>
    </row>
    <row r="5" spans="1:6" ht="15.75">
      <c r="A5" s="344" t="s">
        <v>0</v>
      </c>
      <c r="B5" s="344"/>
      <c r="C5" s="238"/>
      <c r="D5" s="238"/>
      <c r="E5" s="7" t="s">
        <v>86</v>
      </c>
      <c r="F5" s="235"/>
    </row>
    <row r="6" spans="1:6" ht="15.75">
      <c r="A6" s="238"/>
      <c r="B6" s="238"/>
      <c r="C6" s="238"/>
      <c r="D6" s="238"/>
      <c r="E6" s="239" t="s">
        <v>0</v>
      </c>
      <c r="F6" s="235"/>
    </row>
    <row r="7" spans="1:6" ht="15.75">
      <c r="A7" s="238"/>
      <c r="B7" s="238"/>
      <c r="C7" s="238"/>
      <c r="D7" s="238"/>
      <c r="E7" s="238"/>
      <c r="F7" s="235"/>
    </row>
    <row r="8" spans="1:6" ht="15.75">
      <c r="A8" s="345" t="s">
        <v>166</v>
      </c>
      <c r="B8" s="345"/>
      <c r="C8" s="345"/>
      <c r="D8" s="345"/>
      <c r="E8" s="345"/>
      <c r="F8" s="345"/>
    </row>
    <row r="9" spans="1:6">
      <c r="A9" s="235"/>
      <c r="B9" s="235"/>
      <c r="C9" s="235"/>
      <c r="D9" s="240" t="s">
        <v>0</v>
      </c>
      <c r="E9" s="241" t="s">
        <v>141</v>
      </c>
      <c r="F9" s="242" t="s">
        <v>167</v>
      </c>
    </row>
    <row r="10" spans="1:6">
      <c r="A10" s="243" t="s">
        <v>5</v>
      </c>
      <c r="B10" s="243" t="s">
        <v>6</v>
      </c>
      <c r="C10" s="243" t="s">
        <v>168</v>
      </c>
      <c r="D10" s="243" t="s">
        <v>8</v>
      </c>
      <c r="E10" s="243" t="s">
        <v>169</v>
      </c>
      <c r="F10" s="244" t="s">
        <v>170</v>
      </c>
    </row>
    <row r="11" spans="1:6">
      <c r="A11" s="346" t="s">
        <v>171</v>
      </c>
      <c r="B11" s="347"/>
      <c r="C11" s="347"/>
      <c r="D11" s="347"/>
      <c r="E11" s="347"/>
      <c r="F11" s="348"/>
    </row>
    <row r="12" spans="1:6" ht="38.25">
      <c r="A12" s="245" t="s">
        <v>172</v>
      </c>
      <c r="B12" s="246" t="s">
        <v>19</v>
      </c>
      <c r="C12" s="246" t="s">
        <v>20</v>
      </c>
      <c r="D12" s="247">
        <v>6210</v>
      </c>
      <c r="E12" s="248" t="s">
        <v>173</v>
      </c>
      <c r="F12" s="249">
        <v>201000</v>
      </c>
    </row>
    <row r="13" spans="1:6" ht="76.5">
      <c r="A13" s="245" t="s">
        <v>130</v>
      </c>
      <c r="B13" s="246">
        <v>600</v>
      </c>
      <c r="C13" s="246">
        <v>60013</v>
      </c>
      <c r="D13" s="247">
        <v>6300</v>
      </c>
      <c r="E13" s="250" t="s">
        <v>207</v>
      </c>
      <c r="F13" s="249">
        <v>145643</v>
      </c>
    </row>
    <row r="14" spans="1:6" ht="102">
      <c r="A14" s="245" t="s">
        <v>174</v>
      </c>
      <c r="B14" s="246">
        <v>600</v>
      </c>
      <c r="C14" s="246">
        <v>60014</v>
      </c>
      <c r="D14" s="247">
        <v>6300</v>
      </c>
      <c r="E14" s="250" t="s">
        <v>175</v>
      </c>
      <c r="F14" s="249">
        <v>158850</v>
      </c>
    </row>
    <row r="15" spans="1:6" ht="76.5">
      <c r="A15" s="245" t="s">
        <v>174</v>
      </c>
      <c r="B15" s="246">
        <v>750</v>
      </c>
      <c r="C15" s="246">
        <v>75020</v>
      </c>
      <c r="D15" s="247">
        <v>2320</v>
      </c>
      <c r="E15" s="251" t="s">
        <v>176</v>
      </c>
      <c r="F15" s="252">
        <v>8988</v>
      </c>
    </row>
    <row r="16" spans="1:6" ht="38.25">
      <c r="A16" s="245" t="s">
        <v>177</v>
      </c>
      <c r="B16" s="247">
        <v>801</v>
      </c>
      <c r="C16" s="247">
        <v>80103</v>
      </c>
      <c r="D16" s="247">
        <v>2310</v>
      </c>
      <c r="E16" s="248" t="s">
        <v>178</v>
      </c>
      <c r="F16" s="252">
        <v>20000</v>
      </c>
    </row>
    <row r="17" spans="1:6" ht="25.5">
      <c r="A17" s="245" t="s">
        <v>179</v>
      </c>
      <c r="B17" s="247">
        <v>801</v>
      </c>
      <c r="C17" s="247">
        <v>80104</v>
      </c>
      <c r="D17" s="247">
        <v>2310</v>
      </c>
      <c r="E17" s="248" t="s">
        <v>180</v>
      </c>
      <c r="F17" s="252">
        <v>352000</v>
      </c>
    </row>
    <row r="18" spans="1:6" ht="38.25">
      <c r="A18" s="245" t="s">
        <v>181</v>
      </c>
      <c r="B18" s="247">
        <v>801</v>
      </c>
      <c r="C18" s="247">
        <v>80106</v>
      </c>
      <c r="D18" s="247">
        <v>2310</v>
      </c>
      <c r="E18" s="248" t="s">
        <v>182</v>
      </c>
      <c r="F18" s="252">
        <v>3000</v>
      </c>
    </row>
    <row r="19" spans="1:6" ht="25.5">
      <c r="A19" s="245" t="s">
        <v>183</v>
      </c>
      <c r="B19" s="247">
        <v>851</v>
      </c>
      <c r="C19" s="247">
        <v>85154</v>
      </c>
      <c r="D19" s="247">
        <v>2330</v>
      </c>
      <c r="E19" s="248" t="s">
        <v>184</v>
      </c>
      <c r="F19" s="252">
        <v>474</v>
      </c>
    </row>
    <row r="20" spans="1:6" ht="58.5" customHeight="1">
      <c r="A20" s="245" t="s">
        <v>185</v>
      </c>
      <c r="B20" s="247">
        <v>900</v>
      </c>
      <c r="C20" s="247">
        <v>90001</v>
      </c>
      <c r="D20" s="247">
        <v>6210</v>
      </c>
      <c r="E20" s="248" t="s">
        <v>186</v>
      </c>
      <c r="F20" s="252">
        <v>250000</v>
      </c>
    </row>
    <row r="21" spans="1:6" ht="38.25">
      <c r="A21" s="245" t="s">
        <v>187</v>
      </c>
      <c r="B21" s="247">
        <v>900</v>
      </c>
      <c r="C21" s="247">
        <v>90095</v>
      </c>
      <c r="D21" s="247">
        <v>2310</v>
      </c>
      <c r="E21" s="248" t="s">
        <v>188</v>
      </c>
      <c r="F21" s="252">
        <v>25500</v>
      </c>
    </row>
    <row r="22" spans="1:6">
      <c r="A22" s="349" t="s">
        <v>189</v>
      </c>
      <c r="B22" s="350"/>
      <c r="C22" s="350"/>
      <c r="D22" s="350"/>
      <c r="E22" s="351"/>
      <c r="F22" s="253">
        <f>SUM(F12:F21)</f>
        <v>1165455</v>
      </c>
    </row>
    <row r="23" spans="1:6">
      <c r="A23" s="254" t="s">
        <v>190</v>
      </c>
      <c r="B23" s="255"/>
      <c r="C23" s="255"/>
      <c r="D23" s="255"/>
      <c r="E23" s="255"/>
      <c r="F23" s="253"/>
    </row>
    <row r="24" spans="1:6">
      <c r="A24" s="256"/>
      <c r="B24" s="255"/>
      <c r="C24" s="255"/>
      <c r="D24" s="255"/>
      <c r="E24" s="255"/>
      <c r="F24" s="253"/>
    </row>
    <row r="25" spans="1:6">
      <c r="A25" s="352" t="s">
        <v>191</v>
      </c>
      <c r="B25" s="353"/>
      <c r="C25" s="353"/>
      <c r="D25" s="353"/>
      <c r="E25" s="353"/>
      <c r="F25" s="354"/>
    </row>
    <row r="26" spans="1:6">
      <c r="A26" s="257" t="s">
        <v>172</v>
      </c>
      <c r="B26" s="258">
        <v>630</v>
      </c>
      <c r="C26" s="258">
        <v>63003</v>
      </c>
      <c r="D26" s="258">
        <v>2820</v>
      </c>
      <c r="E26" s="259" t="s">
        <v>192</v>
      </c>
      <c r="F26" s="260">
        <v>0</v>
      </c>
    </row>
    <row r="27" spans="1:6" ht="25.5">
      <c r="A27" s="257" t="s">
        <v>130</v>
      </c>
      <c r="B27" s="258">
        <v>852</v>
      </c>
      <c r="C27" s="258">
        <v>85228</v>
      </c>
      <c r="D27" s="258">
        <v>2360</v>
      </c>
      <c r="E27" s="248" t="s">
        <v>193</v>
      </c>
      <c r="F27" s="261">
        <v>2500</v>
      </c>
    </row>
    <row r="28" spans="1:6" ht="25.5">
      <c r="A28" s="257" t="s">
        <v>174</v>
      </c>
      <c r="B28" s="258">
        <v>852</v>
      </c>
      <c r="C28" s="258">
        <v>85228</v>
      </c>
      <c r="D28" s="258">
        <v>2820</v>
      </c>
      <c r="E28" s="248" t="s">
        <v>193</v>
      </c>
      <c r="F28" s="261">
        <v>7500</v>
      </c>
    </row>
    <row r="29" spans="1:6" ht="17.25" customHeight="1">
      <c r="A29" s="257" t="s">
        <v>177</v>
      </c>
      <c r="B29" s="262">
        <v>921</v>
      </c>
      <c r="C29" s="262">
        <v>92105</v>
      </c>
      <c r="D29" s="262">
        <v>2820</v>
      </c>
      <c r="E29" s="263" t="s">
        <v>194</v>
      </c>
      <c r="F29" s="264">
        <v>19000</v>
      </c>
    </row>
    <row r="30" spans="1:6" ht="17.25" customHeight="1">
      <c r="A30" s="257" t="s">
        <v>179</v>
      </c>
      <c r="B30" s="265">
        <v>926</v>
      </c>
      <c r="C30" s="265">
        <v>92605</v>
      </c>
      <c r="D30" s="265">
        <v>2820</v>
      </c>
      <c r="E30" s="266" t="s">
        <v>195</v>
      </c>
      <c r="F30" s="267">
        <v>72000</v>
      </c>
    </row>
    <row r="31" spans="1:6" ht="17.25" customHeight="1">
      <c r="A31" s="268" t="s">
        <v>181</v>
      </c>
      <c r="B31" s="265">
        <v>926</v>
      </c>
      <c r="C31" s="265">
        <v>92605</v>
      </c>
      <c r="D31" s="265">
        <v>2360</v>
      </c>
      <c r="E31" s="269" t="s">
        <v>195</v>
      </c>
      <c r="F31" s="267">
        <v>78000</v>
      </c>
    </row>
    <row r="32" spans="1:6" ht="25.5">
      <c r="A32" s="268" t="s">
        <v>183</v>
      </c>
      <c r="B32" s="270">
        <v>900</v>
      </c>
      <c r="C32" s="270">
        <v>90001</v>
      </c>
      <c r="D32" s="271">
        <v>6230</v>
      </c>
      <c r="E32" s="272" t="s">
        <v>196</v>
      </c>
      <c r="F32" s="273">
        <v>10000</v>
      </c>
    </row>
    <row r="33" spans="1:6" ht="13.5" thickBot="1">
      <c r="A33" s="355" t="s">
        <v>189</v>
      </c>
      <c r="B33" s="356"/>
      <c r="C33" s="356"/>
      <c r="D33" s="356"/>
      <c r="E33" s="357"/>
      <c r="F33" s="253">
        <f>SUM(F26:F32)</f>
        <v>189000</v>
      </c>
    </row>
    <row r="34" spans="1:6">
      <c r="A34" s="341" t="s">
        <v>197</v>
      </c>
      <c r="B34" s="342"/>
      <c r="C34" s="342"/>
      <c r="D34" s="342"/>
      <c r="E34" s="343"/>
      <c r="F34" s="274">
        <f>+F22+F33</f>
        <v>1354455</v>
      </c>
    </row>
    <row r="35" spans="1:6">
      <c r="A35" s="275" t="s">
        <v>198</v>
      </c>
      <c r="B35" s="235"/>
      <c r="C35" s="235"/>
      <c r="D35" s="235"/>
      <c r="E35" s="235"/>
      <c r="F35" s="235"/>
    </row>
    <row r="36" spans="1:6">
      <c r="A36" s="235"/>
      <c r="B36" s="235"/>
      <c r="C36" s="235"/>
      <c r="D36" s="235"/>
      <c r="E36" s="235"/>
      <c r="F36" s="235"/>
    </row>
  </sheetData>
  <mergeCells count="7">
    <mergeCell ref="A34:E34"/>
    <mergeCell ref="A5:B5"/>
    <mergeCell ref="A8:F8"/>
    <mergeCell ref="A11:F11"/>
    <mergeCell ref="A22:E22"/>
    <mergeCell ref="A25:F25"/>
    <mergeCell ref="A33:E33"/>
  </mergeCells>
  <pageMargins left="0.7" right="0.7" top="0.75" bottom="0.75" header="0.3" footer="0.3"/>
  <pageSetup paperSize="9" orientation="portrait" horizontalDpi="4294967294" verticalDpi="0" r:id="rId1"/>
  <rowBreaks count="1" manualBreakCount="1">
    <brk id="23" max="16383" man="1"/>
  </rowBreaks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selection activeCell="E2" sqref="E2"/>
    </sheetView>
  </sheetViews>
  <sheetFormatPr defaultRowHeight="12.75"/>
  <cols>
    <col min="1" max="1" width="3.5" style="241" customWidth="1"/>
    <col min="2" max="2" width="5" style="241" customWidth="1"/>
    <col min="3" max="3" width="6" style="241" customWidth="1"/>
    <col min="4" max="4" width="5" style="241" customWidth="1"/>
    <col min="5" max="5" width="31.25" style="241" customWidth="1"/>
    <col min="6" max="6" width="16" style="241" customWidth="1"/>
    <col min="7" max="256" width="9" style="241"/>
    <col min="257" max="257" width="3.5" style="241" customWidth="1"/>
    <col min="258" max="258" width="5" style="241" customWidth="1"/>
    <col min="259" max="259" width="6" style="241" customWidth="1"/>
    <col min="260" max="260" width="5" style="241" customWidth="1"/>
    <col min="261" max="261" width="31.25" style="241" customWidth="1"/>
    <col min="262" max="262" width="12.875" style="241" customWidth="1"/>
    <col min="263" max="512" width="9" style="241"/>
    <col min="513" max="513" width="3.5" style="241" customWidth="1"/>
    <col min="514" max="514" width="5" style="241" customWidth="1"/>
    <col min="515" max="515" width="6" style="241" customWidth="1"/>
    <col min="516" max="516" width="5" style="241" customWidth="1"/>
    <col min="517" max="517" width="31.25" style="241" customWidth="1"/>
    <col min="518" max="518" width="12.875" style="241" customWidth="1"/>
    <col min="519" max="768" width="9" style="241"/>
    <col min="769" max="769" width="3.5" style="241" customWidth="1"/>
    <col min="770" max="770" width="5" style="241" customWidth="1"/>
    <col min="771" max="771" width="6" style="241" customWidth="1"/>
    <col min="772" max="772" width="5" style="241" customWidth="1"/>
    <col min="773" max="773" width="31.25" style="241" customWidth="1"/>
    <col min="774" max="774" width="12.875" style="241" customWidth="1"/>
    <col min="775" max="1024" width="9" style="241"/>
    <col min="1025" max="1025" width="3.5" style="241" customWidth="1"/>
    <col min="1026" max="1026" width="5" style="241" customWidth="1"/>
    <col min="1027" max="1027" width="6" style="241" customWidth="1"/>
    <col min="1028" max="1028" width="5" style="241" customWidth="1"/>
    <col min="1029" max="1029" width="31.25" style="241" customWidth="1"/>
    <col min="1030" max="1030" width="12.875" style="241" customWidth="1"/>
    <col min="1031" max="1280" width="9" style="241"/>
    <col min="1281" max="1281" width="3.5" style="241" customWidth="1"/>
    <col min="1282" max="1282" width="5" style="241" customWidth="1"/>
    <col min="1283" max="1283" width="6" style="241" customWidth="1"/>
    <col min="1284" max="1284" width="5" style="241" customWidth="1"/>
    <col min="1285" max="1285" width="31.25" style="241" customWidth="1"/>
    <col min="1286" max="1286" width="12.875" style="241" customWidth="1"/>
    <col min="1287" max="1536" width="9" style="241"/>
    <col min="1537" max="1537" width="3.5" style="241" customWidth="1"/>
    <col min="1538" max="1538" width="5" style="241" customWidth="1"/>
    <col min="1539" max="1539" width="6" style="241" customWidth="1"/>
    <col min="1540" max="1540" width="5" style="241" customWidth="1"/>
    <col min="1541" max="1541" width="31.25" style="241" customWidth="1"/>
    <col min="1542" max="1542" width="12.875" style="241" customWidth="1"/>
    <col min="1543" max="1792" width="9" style="241"/>
    <col min="1793" max="1793" width="3.5" style="241" customWidth="1"/>
    <col min="1794" max="1794" width="5" style="241" customWidth="1"/>
    <col min="1795" max="1795" width="6" style="241" customWidth="1"/>
    <col min="1796" max="1796" width="5" style="241" customWidth="1"/>
    <col min="1797" max="1797" width="31.25" style="241" customWidth="1"/>
    <col min="1798" max="1798" width="12.875" style="241" customWidth="1"/>
    <col min="1799" max="2048" width="9" style="241"/>
    <col min="2049" max="2049" width="3.5" style="241" customWidth="1"/>
    <col min="2050" max="2050" width="5" style="241" customWidth="1"/>
    <col min="2051" max="2051" width="6" style="241" customWidth="1"/>
    <col min="2052" max="2052" width="5" style="241" customWidth="1"/>
    <col min="2053" max="2053" width="31.25" style="241" customWidth="1"/>
    <col min="2054" max="2054" width="12.875" style="241" customWidth="1"/>
    <col min="2055" max="2304" width="9" style="241"/>
    <col min="2305" max="2305" width="3.5" style="241" customWidth="1"/>
    <col min="2306" max="2306" width="5" style="241" customWidth="1"/>
    <col min="2307" max="2307" width="6" style="241" customWidth="1"/>
    <col min="2308" max="2308" width="5" style="241" customWidth="1"/>
    <col min="2309" max="2309" width="31.25" style="241" customWidth="1"/>
    <col min="2310" max="2310" width="12.875" style="241" customWidth="1"/>
    <col min="2311" max="2560" width="9" style="241"/>
    <col min="2561" max="2561" width="3.5" style="241" customWidth="1"/>
    <col min="2562" max="2562" width="5" style="241" customWidth="1"/>
    <col min="2563" max="2563" width="6" style="241" customWidth="1"/>
    <col min="2564" max="2564" width="5" style="241" customWidth="1"/>
    <col min="2565" max="2565" width="31.25" style="241" customWidth="1"/>
    <col min="2566" max="2566" width="12.875" style="241" customWidth="1"/>
    <col min="2567" max="2816" width="9" style="241"/>
    <col min="2817" max="2817" width="3.5" style="241" customWidth="1"/>
    <col min="2818" max="2818" width="5" style="241" customWidth="1"/>
    <col min="2819" max="2819" width="6" style="241" customWidth="1"/>
    <col min="2820" max="2820" width="5" style="241" customWidth="1"/>
    <col min="2821" max="2821" width="31.25" style="241" customWidth="1"/>
    <col min="2822" max="2822" width="12.875" style="241" customWidth="1"/>
    <col min="2823" max="3072" width="9" style="241"/>
    <col min="3073" max="3073" width="3.5" style="241" customWidth="1"/>
    <col min="3074" max="3074" width="5" style="241" customWidth="1"/>
    <col min="3075" max="3075" width="6" style="241" customWidth="1"/>
    <col min="3076" max="3076" width="5" style="241" customWidth="1"/>
    <col min="3077" max="3077" width="31.25" style="241" customWidth="1"/>
    <col min="3078" max="3078" width="12.875" style="241" customWidth="1"/>
    <col min="3079" max="3328" width="9" style="241"/>
    <col min="3329" max="3329" width="3.5" style="241" customWidth="1"/>
    <col min="3330" max="3330" width="5" style="241" customWidth="1"/>
    <col min="3331" max="3331" width="6" style="241" customWidth="1"/>
    <col min="3332" max="3332" width="5" style="241" customWidth="1"/>
    <col min="3333" max="3333" width="31.25" style="241" customWidth="1"/>
    <col min="3334" max="3334" width="12.875" style="241" customWidth="1"/>
    <col min="3335" max="3584" width="9" style="241"/>
    <col min="3585" max="3585" width="3.5" style="241" customWidth="1"/>
    <col min="3586" max="3586" width="5" style="241" customWidth="1"/>
    <col min="3587" max="3587" width="6" style="241" customWidth="1"/>
    <col min="3588" max="3588" width="5" style="241" customWidth="1"/>
    <col min="3589" max="3589" width="31.25" style="241" customWidth="1"/>
    <col min="3590" max="3590" width="12.875" style="241" customWidth="1"/>
    <col min="3591" max="3840" width="9" style="241"/>
    <col min="3841" max="3841" width="3.5" style="241" customWidth="1"/>
    <col min="3842" max="3842" width="5" style="241" customWidth="1"/>
    <col min="3843" max="3843" width="6" style="241" customWidth="1"/>
    <col min="3844" max="3844" width="5" style="241" customWidth="1"/>
    <col min="3845" max="3845" width="31.25" style="241" customWidth="1"/>
    <col min="3846" max="3846" width="12.875" style="241" customWidth="1"/>
    <col min="3847" max="4096" width="9" style="241"/>
    <col min="4097" max="4097" width="3.5" style="241" customWidth="1"/>
    <col min="4098" max="4098" width="5" style="241" customWidth="1"/>
    <col min="4099" max="4099" width="6" style="241" customWidth="1"/>
    <col min="4100" max="4100" width="5" style="241" customWidth="1"/>
    <col min="4101" max="4101" width="31.25" style="241" customWidth="1"/>
    <col min="4102" max="4102" width="12.875" style="241" customWidth="1"/>
    <col min="4103" max="4352" width="9" style="241"/>
    <col min="4353" max="4353" width="3.5" style="241" customWidth="1"/>
    <col min="4354" max="4354" width="5" style="241" customWidth="1"/>
    <col min="4355" max="4355" width="6" style="241" customWidth="1"/>
    <col min="4356" max="4356" width="5" style="241" customWidth="1"/>
    <col min="4357" max="4357" width="31.25" style="241" customWidth="1"/>
    <col min="4358" max="4358" width="12.875" style="241" customWidth="1"/>
    <col min="4359" max="4608" width="9" style="241"/>
    <col min="4609" max="4609" width="3.5" style="241" customWidth="1"/>
    <col min="4610" max="4610" width="5" style="241" customWidth="1"/>
    <col min="4611" max="4611" width="6" style="241" customWidth="1"/>
    <col min="4612" max="4612" width="5" style="241" customWidth="1"/>
    <col min="4613" max="4613" width="31.25" style="241" customWidth="1"/>
    <col min="4614" max="4614" width="12.875" style="241" customWidth="1"/>
    <col min="4615" max="4864" width="9" style="241"/>
    <col min="4865" max="4865" width="3.5" style="241" customWidth="1"/>
    <col min="4866" max="4866" width="5" style="241" customWidth="1"/>
    <col min="4867" max="4867" width="6" style="241" customWidth="1"/>
    <col min="4868" max="4868" width="5" style="241" customWidth="1"/>
    <col min="4869" max="4869" width="31.25" style="241" customWidth="1"/>
    <col min="4870" max="4870" width="12.875" style="241" customWidth="1"/>
    <col min="4871" max="5120" width="9" style="241"/>
    <col min="5121" max="5121" width="3.5" style="241" customWidth="1"/>
    <col min="5122" max="5122" width="5" style="241" customWidth="1"/>
    <col min="5123" max="5123" width="6" style="241" customWidth="1"/>
    <col min="5124" max="5124" width="5" style="241" customWidth="1"/>
    <col min="5125" max="5125" width="31.25" style="241" customWidth="1"/>
    <col min="5126" max="5126" width="12.875" style="241" customWidth="1"/>
    <col min="5127" max="5376" width="9" style="241"/>
    <col min="5377" max="5377" width="3.5" style="241" customWidth="1"/>
    <col min="5378" max="5378" width="5" style="241" customWidth="1"/>
    <col min="5379" max="5379" width="6" style="241" customWidth="1"/>
    <col min="5380" max="5380" width="5" style="241" customWidth="1"/>
    <col min="5381" max="5381" width="31.25" style="241" customWidth="1"/>
    <col min="5382" max="5382" width="12.875" style="241" customWidth="1"/>
    <col min="5383" max="5632" width="9" style="241"/>
    <col min="5633" max="5633" width="3.5" style="241" customWidth="1"/>
    <col min="5634" max="5634" width="5" style="241" customWidth="1"/>
    <col min="5635" max="5635" width="6" style="241" customWidth="1"/>
    <col min="5636" max="5636" width="5" style="241" customWidth="1"/>
    <col min="5637" max="5637" width="31.25" style="241" customWidth="1"/>
    <col min="5638" max="5638" width="12.875" style="241" customWidth="1"/>
    <col min="5639" max="5888" width="9" style="241"/>
    <col min="5889" max="5889" width="3.5" style="241" customWidth="1"/>
    <col min="5890" max="5890" width="5" style="241" customWidth="1"/>
    <col min="5891" max="5891" width="6" style="241" customWidth="1"/>
    <col min="5892" max="5892" width="5" style="241" customWidth="1"/>
    <col min="5893" max="5893" width="31.25" style="241" customWidth="1"/>
    <col min="5894" max="5894" width="12.875" style="241" customWidth="1"/>
    <col min="5895" max="6144" width="9" style="241"/>
    <col min="6145" max="6145" width="3.5" style="241" customWidth="1"/>
    <col min="6146" max="6146" width="5" style="241" customWidth="1"/>
    <col min="6147" max="6147" width="6" style="241" customWidth="1"/>
    <col min="6148" max="6148" width="5" style="241" customWidth="1"/>
    <col min="6149" max="6149" width="31.25" style="241" customWidth="1"/>
    <col min="6150" max="6150" width="12.875" style="241" customWidth="1"/>
    <col min="6151" max="6400" width="9" style="241"/>
    <col min="6401" max="6401" width="3.5" style="241" customWidth="1"/>
    <col min="6402" max="6402" width="5" style="241" customWidth="1"/>
    <col min="6403" max="6403" width="6" style="241" customWidth="1"/>
    <col min="6404" max="6404" width="5" style="241" customWidth="1"/>
    <col min="6405" max="6405" width="31.25" style="241" customWidth="1"/>
    <col min="6406" max="6406" width="12.875" style="241" customWidth="1"/>
    <col min="6407" max="6656" width="9" style="241"/>
    <col min="6657" max="6657" width="3.5" style="241" customWidth="1"/>
    <col min="6658" max="6658" width="5" style="241" customWidth="1"/>
    <col min="6659" max="6659" width="6" style="241" customWidth="1"/>
    <col min="6660" max="6660" width="5" style="241" customWidth="1"/>
    <col min="6661" max="6661" width="31.25" style="241" customWidth="1"/>
    <col min="6662" max="6662" width="12.875" style="241" customWidth="1"/>
    <col min="6663" max="6912" width="9" style="241"/>
    <col min="6913" max="6913" width="3.5" style="241" customWidth="1"/>
    <col min="6914" max="6914" width="5" style="241" customWidth="1"/>
    <col min="6915" max="6915" width="6" style="241" customWidth="1"/>
    <col min="6916" max="6916" width="5" style="241" customWidth="1"/>
    <col min="6917" max="6917" width="31.25" style="241" customWidth="1"/>
    <col min="6918" max="6918" width="12.875" style="241" customWidth="1"/>
    <col min="6919" max="7168" width="9" style="241"/>
    <col min="7169" max="7169" width="3.5" style="241" customWidth="1"/>
    <col min="7170" max="7170" width="5" style="241" customWidth="1"/>
    <col min="7171" max="7171" width="6" style="241" customWidth="1"/>
    <col min="7172" max="7172" width="5" style="241" customWidth="1"/>
    <col min="7173" max="7173" width="31.25" style="241" customWidth="1"/>
    <col min="7174" max="7174" width="12.875" style="241" customWidth="1"/>
    <col min="7175" max="7424" width="9" style="241"/>
    <col min="7425" max="7425" width="3.5" style="241" customWidth="1"/>
    <col min="7426" max="7426" width="5" style="241" customWidth="1"/>
    <col min="7427" max="7427" width="6" style="241" customWidth="1"/>
    <col min="7428" max="7428" width="5" style="241" customWidth="1"/>
    <col min="7429" max="7429" width="31.25" style="241" customWidth="1"/>
    <col min="7430" max="7430" width="12.875" style="241" customWidth="1"/>
    <col min="7431" max="7680" width="9" style="241"/>
    <col min="7681" max="7681" width="3.5" style="241" customWidth="1"/>
    <col min="7682" max="7682" width="5" style="241" customWidth="1"/>
    <col min="7683" max="7683" width="6" style="241" customWidth="1"/>
    <col min="7684" max="7684" width="5" style="241" customWidth="1"/>
    <col min="7685" max="7685" width="31.25" style="241" customWidth="1"/>
    <col min="7686" max="7686" width="12.875" style="241" customWidth="1"/>
    <col min="7687" max="7936" width="9" style="241"/>
    <col min="7937" max="7937" width="3.5" style="241" customWidth="1"/>
    <col min="7938" max="7938" width="5" style="241" customWidth="1"/>
    <col min="7939" max="7939" width="6" style="241" customWidth="1"/>
    <col min="7940" max="7940" width="5" style="241" customWidth="1"/>
    <col min="7941" max="7941" width="31.25" style="241" customWidth="1"/>
    <col min="7942" max="7942" width="12.875" style="241" customWidth="1"/>
    <col min="7943" max="8192" width="9" style="241"/>
    <col min="8193" max="8193" width="3.5" style="241" customWidth="1"/>
    <col min="8194" max="8194" width="5" style="241" customWidth="1"/>
    <col min="8195" max="8195" width="6" style="241" customWidth="1"/>
    <col min="8196" max="8196" width="5" style="241" customWidth="1"/>
    <col min="8197" max="8197" width="31.25" style="241" customWidth="1"/>
    <col min="8198" max="8198" width="12.875" style="241" customWidth="1"/>
    <col min="8199" max="8448" width="9" style="241"/>
    <col min="8449" max="8449" width="3.5" style="241" customWidth="1"/>
    <col min="8450" max="8450" width="5" style="241" customWidth="1"/>
    <col min="8451" max="8451" width="6" style="241" customWidth="1"/>
    <col min="8452" max="8452" width="5" style="241" customWidth="1"/>
    <col min="8453" max="8453" width="31.25" style="241" customWidth="1"/>
    <col min="8454" max="8454" width="12.875" style="241" customWidth="1"/>
    <col min="8455" max="8704" width="9" style="241"/>
    <col min="8705" max="8705" width="3.5" style="241" customWidth="1"/>
    <col min="8706" max="8706" width="5" style="241" customWidth="1"/>
    <col min="8707" max="8707" width="6" style="241" customWidth="1"/>
    <col min="8708" max="8708" width="5" style="241" customWidth="1"/>
    <col min="8709" max="8709" width="31.25" style="241" customWidth="1"/>
    <col min="8710" max="8710" width="12.875" style="241" customWidth="1"/>
    <col min="8711" max="8960" width="9" style="241"/>
    <col min="8961" max="8961" width="3.5" style="241" customWidth="1"/>
    <col min="8962" max="8962" width="5" style="241" customWidth="1"/>
    <col min="8963" max="8963" width="6" style="241" customWidth="1"/>
    <col min="8964" max="8964" width="5" style="241" customWidth="1"/>
    <col min="8965" max="8965" width="31.25" style="241" customWidth="1"/>
    <col min="8966" max="8966" width="12.875" style="241" customWidth="1"/>
    <col min="8967" max="9216" width="9" style="241"/>
    <col min="9217" max="9217" width="3.5" style="241" customWidth="1"/>
    <col min="9218" max="9218" width="5" style="241" customWidth="1"/>
    <col min="9219" max="9219" width="6" style="241" customWidth="1"/>
    <col min="9220" max="9220" width="5" style="241" customWidth="1"/>
    <col min="9221" max="9221" width="31.25" style="241" customWidth="1"/>
    <col min="9222" max="9222" width="12.875" style="241" customWidth="1"/>
    <col min="9223" max="9472" width="9" style="241"/>
    <col min="9473" max="9473" width="3.5" style="241" customWidth="1"/>
    <col min="9474" max="9474" width="5" style="241" customWidth="1"/>
    <col min="9475" max="9475" width="6" style="241" customWidth="1"/>
    <col min="9476" max="9476" width="5" style="241" customWidth="1"/>
    <col min="9477" max="9477" width="31.25" style="241" customWidth="1"/>
    <col min="9478" max="9478" width="12.875" style="241" customWidth="1"/>
    <col min="9479" max="9728" width="9" style="241"/>
    <col min="9729" max="9729" width="3.5" style="241" customWidth="1"/>
    <col min="9730" max="9730" width="5" style="241" customWidth="1"/>
    <col min="9731" max="9731" width="6" style="241" customWidth="1"/>
    <col min="9732" max="9732" width="5" style="241" customWidth="1"/>
    <col min="9733" max="9733" width="31.25" style="241" customWidth="1"/>
    <col min="9734" max="9734" width="12.875" style="241" customWidth="1"/>
    <col min="9735" max="9984" width="9" style="241"/>
    <col min="9985" max="9985" width="3.5" style="241" customWidth="1"/>
    <col min="9986" max="9986" width="5" style="241" customWidth="1"/>
    <col min="9987" max="9987" width="6" style="241" customWidth="1"/>
    <col min="9988" max="9988" width="5" style="241" customWidth="1"/>
    <col min="9989" max="9989" width="31.25" style="241" customWidth="1"/>
    <col min="9990" max="9990" width="12.875" style="241" customWidth="1"/>
    <col min="9991" max="10240" width="9" style="241"/>
    <col min="10241" max="10241" width="3.5" style="241" customWidth="1"/>
    <col min="10242" max="10242" width="5" style="241" customWidth="1"/>
    <col min="10243" max="10243" width="6" style="241" customWidth="1"/>
    <col min="10244" max="10244" width="5" style="241" customWidth="1"/>
    <col min="10245" max="10245" width="31.25" style="241" customWidth="1"/>
    <col min="10246" max="10246" width="12.875" style="241" customWidth="1"/>
    <col min="10247" max="10496" width="9" style="241"/>
    <col min="10497" max="10497" width="3.5" style="241" customWidth="1"/>
    <col min="10498" max="10498" width="5" style="241" customWidth="1"/>
    <col min="10499" max="10499" width="6" style="241" customWidth="1"/>
    <col min="10500" max="10500" width="5" style="241" customWidth="1"/>
    <col min="10501" max="10501" width="31.25" style="241" customWidth="1"/>
    <col min="10502" max="10502" width="12.875" style="241" customWidth="1"/>
    <col min="10503" max="10752" width="9" style="241"/>
    <col min="10753" max="10753" width="3.5" style="241" customWidth="1"/>
    <col min="10754" max="10754" width="5" style="241" customWidth="1"/>
    <col min="10755" max="10755" width="6" style="241" customWidth="1"/>
    <col min="10756" max="10756" width="5" style="241" customWidth="1"/>
    <col min="10757" max="10757" width="31.25" style="241" customWidth="1"/>
    <col min="10758" max="10758" width="12.875" style="241" customWidth="1"/>
    <col min="10759" max="11008" width="9" style="241"/>
    <col min="11009" max="11009" width="3.5" style="241" customWidth="1"/>
    <col min="11010" max="11010" width="5" style="241" customWidth="1"/>
    <col min="11011" max="11011" width="6" style="241" customWidth="1"/>
    <col min="11012" max="11012" width="5" style="241" customWidth="1"/>
    <col min="11013" max="11013" width="31.25" style="241" customWidth="1"/>
    <col min="11014" max="11014" width="12.875" style="241" customWidth="1"/>
    <col min="11015" max="11264" width="9" style="241"/>
    <col min="11265" max="11265" width="3.5" style="241" customWidth="1"/>
    <col min="11266" max="11266" width="5" style="241" customWidth="1"/>
    <col min="11267" max="11267" width="6" style="241" customWidth="1"/>
    <col min="11268" max="11268" width="5" style="241" customWidth="1"/>
    <col min="11269" max="11269" width="31.25" style="241" customWidth="1"/>
    <col min="11270" max="11270" width="12.875" style="241" customWidth="1"/>
    <col min="11271" max="11520" width="9" style="241"/>
    <col min="11521" max="11521" width="3.5" style="241" customWidth="1"/>
    <col min="11522" max="11522" width="5" style="241" customWidth="1"/>
    <col min="11523" max="11523" width="6" style="241" customWidth="1"/>
    <col min="11524" max="11524" width="5" style="241" customWidth="1"/>
    <col min="11525" max="11525" width="31.25" style="241" customWidth="1"/>
    <col min="11526" max="11526" width="12.875" style="241" customWidth="1"/>
    <col min="11527" max="11776" width="9" style="241"/>
    <col min="11777" max="11777" width="3.5" style="241" customWidth="1"/>
    <col min="11778" max="11778" width="5" style="241" customWidth="1"/>
    <col min="11779" max="11779" width="6" style="241" customWidth="1"/>
    <col min="11780" max="11780" width="5" style="241" customWidth="1"/>
    <col min="11781" max="11781" width="31.25" style="241" customWidth="1"/>
    <col min="11782" max="11782" width="12.875" style="241" customWidth="1"/>
    <col min="11783" max="12032" width="9" style="241"/>
    <col min="12033" max="12033" width="3.5" style="241" customWidth="1"/>
    <col min="12034" max="12034" width="5" style="241" customWidth="1"/>
    <col min="12035" max="12035" width="6" style="241" customWidth="1"/>
    <col min="12036" max="12036" width="5" style="241" customWidth="1"/>
    <col min="12037" max="12037" width="31.25" style="241" customWidth="1"/>
    <col min="12038" max="12038" width="12.875" style="241" customWidth="1"/>
    <col min="12039" max="12288" width="9" style="241"/>
    <col min="12289" max="12289" width="3.5" style="241" customWidth="1"/>
    <col min="12290" max="12290" width="5" style="241" customWidth="1"/>
    <col min="12291" max="12291" width="6" style="241" customWidth="1"/>
    <col min="12292" max="12292" width="5" style="241" customWidth="1"/>
    <col min="12293" max="12293" width="31.25" style="241" customWidth="1"/>
    <col min="12294" max="12294" width="12.875" style="241" customWidth="1"/>
    <col min="12295" max="12544" width="9" style="241"/>
    <col min="12545" max="12545" width="3.5" style="241" customWidth="1"/>
    <col min="12546" max="12546" width="5" style="241" customWidth="1"/>
    <col min="12547" max="12547" width="6" style="241" customWidth="1"/>
    <col min="12548" max="12548" width="5" style="241" customWidth="1"/>
    <col min="12549" max="12549" width="31.25" style="241" customWidth="1"/>
    <col min="12550" max="12550" width="12.875" style="241" customWidth="1"/>
    <col min="12551" max="12800" width="9" style="241"/>
    <col min="12801" max="12801" width="3.5" style="241" customWidth="1"/>
    <col min="12802" max="12802" width="5" style="241" customWidth="1"/>
    <col min="12803" max="12803" width="6" style="241" customWidth="1"/>
    <col min="12804" max="12804" width="5" style="241" customWidth="1"/>
    <col min="12805" max="12805" width="31.25" style="241" customWidth="1"/>
    <col min="12806" max="12806" width="12.875" style="241" customWidth="1"/>
    <col min="12807" max="13056" width="9" style="241"/>
    <col min="13057" max="13057" width="3.5" style="241" customWidth="1"/>
    <col min="13058" max="13058" width="5" style="241" customWidth="1"/>
    <col min="13059" max="13059" width="6" style="241" customWidth="1"/>
    <col min="13060" max="13060" width="5" style="241" customWidth="1"/>
    <col min="13061" max="13061" width="31.25" style="241" customWidth="1"/>
    <col min="13062" max="13062" width="12.875" style="241" customWidth="1"/>
    <col min="13063" max="13312" width="9" style="241"/>
    <col min="13313" max="13313" width="3.5" style="241" customWidth="1"/>
    <col min="13314" max="13314" width="5" style="241" customWidth="1"/>
    <col min="13315" max="13315" width="6" style="241" customWidth="1"/>
    <col min="13316" max="13316" width="5" style="241" customWidth="1"/>
    <col min="13317" max="13317" width="31.25" style="241" customWidth="1"/>
    <col min="13318" max="13318" width="12.875" style="241" customWidth="1"/>
    <col min="13319" max="13568" width="9" style="241"/>
    <col min="13569" max="13569" width="3.5" style="241" customWidth="1"/>
    <col min="13570" max="13570" width="5" style="241" customWidth="1"/>
    <col min="13571" max="13571" width="6" style="241" customWidth="1"/>
    <col min="13572" max="13572" width="5" style="241" customWidth="1"/>
    <col min="13573" max="13573" width="31.25" style="241" customWidth="1"/>
    <col min="13574" max="13574" width="12.875" style="241" customWidth="1"/>
    <col min="13575" max="13824" width="9" style="241"/>
    <col min="13825" max="13825" width="3.5" style="241" customWidth="1"/>
    <col min="13826" max="13826" width="5" style="241" customWidth="1"/>
    <col min="13827" max="13827" width="6" style="241" customWidth="1"/>
    <col min="13828" max="13828" width="5" style="241" customWidth="1"/>
    <col min="13829" max="13829" width="31.25" style="241" customWidth="1"/>
    <col min="13830" max="13830" width="12.875" style="241" customWidth="1"/>
    <col min="13831" max="14080" width="9" style="241"/>
    <col min="14081" max="14081" width="3.5" style="241" customWidth="1"/>
    <col min="14082" max="14082" width="5" style="241" customWidth="1"/>
    <col min="14083" max="14083" width="6" style="241" customWidth="1"/>
    <col min="14084" max="14084" width="5" style="241" customWidth="1"/>
    <col min="14085" max="14085" width="31.25" style="241" customWidth="1"/>
    <col min="14086" max="14086" width="12.875" style="241" customWidth="1"/>
    <col min="14087" max="14336" width="9" style="241"/>
    <col min="14337" max="14337" width="3.5" style="241" customWidth="1"/>
    <col min="14338" max="14338" width="5" style="241" customWidth="1"/>
    <col min="14339" max="14339" width="6" style="241" customWidth="1"/>
    <col min="14340" max="14340" width="5" style="241" customWidth="1"/>
    <col min="14341" max="14341" width="31.25" style="241" customWidth="1"/>
    <col min="14342" max="14342" width="12.875" style="241" customWidth="1"/>
    <col min="14343" max="14592" width="9" style="241"/>
    <col min="14593" max="14593" width="3.5" style="241" customWidth="1"/>
    <col min="14594" max="14594" width="5" style="241" customWidth="1"/>
    <col min="14595" max="14595" width="6" style="241" customWidth="1"/>
    <col min="14596" max="14596" width="5" style="241" customWidth="1"/>
    <col min="14597" max="14597" width="31.25" style="241" customWidth="1"/>
    <col min="14598" max="14598" width="12.875" style="241" customWidth="1"/>
    <col min="14599" max="14848" width="9" style="241"/>
    <col min="14849" max="14849" width="3.5" style="241" customWidth="1"/>
    <col min="14850" max="14850" width="5" style="241" customWidth="1"/>
    <col min="14851" max="14851" width="6" style="241" customWidth="1"/>
    <col min="14852" max="14852" width="5" style="241" customWidth="1"/>
    <col min="14853" max="14853" width="31.25" style="241" customWidth="1"/>
    <col min="14854" max="14854" width="12.875" style="241" customWidth="1"/>
    <col min="14855" max="15104" width="9" style="241"/>
    <col min="15105" max="15105" width="3.5" style="241" customWidth="1"/>
    <col min="15106" max="15106" width="5" style="241" customWidth="1"/>
    <col min="15107" max="15107" width="6" style="241" customWidth="1"/>
    <col min="15108" max="15108" width="5" style="241" customWidth="1"/>
    <col min="15109" max="15109" width="31.25" style="241" customWidth="1"/>
    <col min="15110" max="15110" width="12.875" style="241" customWidth="1"/>
    <col min="15111" max="15360" width="9" style="241"/>
    <col min="15361" max="15361" width="3.5" style="241" customWidth="1"/>
    <col min="15362" max="15362" width="5" style="241" customWidth="1"/>
    <col min="15363" max="15363" width="6" style="241" customWidth="1"/>
    <col min="15364" max="15364" width="5" style="241" customWidth="1"/>
    <col min="15365" max="15365" width="31.25" style="241" customWidth="1"/>
    <col min="15366" max="15366" width="12.875" style="241" customWidth="1"/>
    <col min="15367" max="15616" width="9" style="241"/>
    <col min="15617" max="15617" width="3.5" style="241" customWidth="1"/>
    <col min="15618" max="15618" width="5" style="241" customWidth="1"/>
    <col min="15619" max="15619" width="6" style="241" customWidth="1"/>
    <col min="15620" max="15620" width="5" style="241" customWidth="1"/>
    <col min="15621" max="15621" width="31.25" style="241" customWidth="1"/>
    <col min="15622" max="15622" width="12.875" style="241" customWidth="1"/>
    <col min="15623" max="15872" width="9" style="241"/>
    <col min="15873" max="15873" width="3.5" style="241" customWidth="1"/>
    <col min="15874" max="15874" width="5" style="241" customWidth="1"/>
    <col min="15875" max="15875" width="6" style="241" customWidth="1"/>
    <col min="15876" max="15876" width="5" style="241" customWidth="1"/>
    <col min="15877" max="15877" width="31.25" style="241" customWidth="1"/>
    <col min="15878" max="15878" width="12.875" style="241" customWidth="1"/>
    <col min="15879" max="16128" width="9" style="241"/>
    <col min="16129" max="16129" width="3.5" style="241" customWidth="1"/>
    <col min="16130" max="16130" width="5" style="241" customWidth="1"/>
    <col min="16131" max="16131" width="6" style="241" customWidth="1"/>
    <col min="16132" max="16132" width="5" style="241" customWidth="1"/>
    <col min="16133" max="16133" width="31.25" style="241" customWidth="1"/>
    <col min="16134" max="16134" width="12.875" style="241" customWidth="1"/>
    <col min="16135" max="16384" width="9" style="241"/>
  </cols>
  <sheetData>
    <row r="1" spans="1:6" ht="12" customHeight="1">
      <c r="E1" s="191" t="s">
        <v>199</v>
      </c>
      <c r="F1" s="1" t="s">
        <v>0</v>
      </c>
    </row>
    <row r="2" spans="1:6" ht="12" customHeight="1">
      <c r="A2" s="276"/>
      <c r="C2" s="276"/>
      <c r="D2" s="276"/>
      <c r="E2" s="7" t="s">
        <v>208</v>
      </c>
    </row>
    <row r="3" spans="1:6" ht="12" customHeight="1">
      <c r="A3" s="276"/>
      <c r="B3" s="276"/>
      <c r="C3" s="276"/>
      <c r="D3" s="276"/>
      <c r="E3" s="7" t="s">
        <v>84</v>
      </c>
    </row>
    <row r="4" spans="1:6" ht="12" customHeight="1">
      <c r="A4" s="276"/>
      <c r="B4" s="276"/>
      <c r="C4" s="276"/>
      <c r="D4" s="276"/>
      <c r="E4" s="7" t="s">
        <v>85</v>
      </c>
    </row>
    <row r="5" spans="1:6" ht="12" customHeight="1">
      <c r="A5" s="276"/>
      <c r="B5" s="276"/>
      <c r="C5" s="276"/>
      <c r="D5" s="276"/>
      <c r="E5" s="7" t="s">
        <v>86</v>
      </c>
    </row>
    <row r="6" spans="1:6" ht="12" customHeight="1">
      <c r="A6" s="276"/>
      <c r="B6" s="276"/>
      <c r="C6" s="276"/>
      <c r="D6" s="276"/>
      <c r="E6" s="194" t="s">
        <v>0</v>
      </c>
    </row>
    <row r="7" spans="1:6" ht="12" customHeight="1">
      <c r="A7" s="276"/>
      <c r="B7" s="276"/>
      <c r="C7" s="276"/>
      <c r="D7" s="276"/>
      <c r="E7" s="195" t="s">
        <v>0</v>
      </c>
    </row>
    <row r="8" spans="1:6" ht="12" customHeight="1">
      <c r="A8" s="276"/>
      <c r="B8" s="276"/>
      <c r="C8" s="276"/>
      <c r="D8" s="276"/>
      <c r="E8" s="276"/>
    </row>
    <row r="9" spans="1:6" ht="18">
      <c r="A9" s="358" t="s">
        <v>200</v>
      </c>
      <c r="B9" s="358"/>
      <c r="C9" s="358"/>
      <c r="D9" s="358"/>
      <c r="E9" s="358"/>
    </row>
    <row r="10" spans="1:6" ht="43.5" customHeight="1">
      <c r="A10" s="358" t="s">
        <v>201</v>
      </c>
      <c r="B10" s="358"/>
      <c r="C10" s="358"/>
      <c r="D10" s="358"/>
      <c r="E10" s="358"/>
      <c r="F10" s="241" t="s">
        <v>4</v>
      </c>
    </row>
    <row r="11" spans="1:6" ht="20.100000000000001" customHeight="1">
      <c r="F11" s="242" t="s">
        <v>167</v>
      </c>
    </row>
    <row r="12" spans="1:6" ht="39.75" customHeight="1">
      <c r="A12" s="277" t="s">
        <v>5</v>
      </c>
      <c r="B12" s="277" t="s">
        <v>6</v>
      </c>
      <c r="C12" s="277" t="s">
        <v>168</v>
      </c>
      <c r="D12" s="277" t="s">
        <v>8</v>
      </c>
      <c r="E12" s="277" t="s">
        <v>202</v>
      </c>
      <c r="F12" s="244" t="s">
        <v>170</v>
      </c>
    </row>
    <row r="13" spans="1:6" ht="11.25" customHeight="1">
      <c r="A13" s="278">
        <v>1</v>
      </c>
      <c r="B13" s="278">
        <v>2</v>
      </c>
      <c r="C13" s="278">
        <v>3</v>
      </c>
      <c r="D13" s="278">
        <v>4</v>
      </c>
      <c r="E13" s="278">
        <v>5</v>
      </c>
      <c r="F13" s="278">
        <v>6</v>
      </c>
    </row>
    <row r="14" spans="1:6" ht="30" customHeight="1">
      <c r="A14" s="359" t="s">
        <v>171</v>
      </c>
      <c r="B14" s="360"/>
      <c r="C14" s="360"/>
      <c r="D14" s="360"/>
      <c r="E14" s="360"/>
      <c r="F14" s="361"/>
    </row>
    <row r="15" spans="1:6" ht="30" customHeight="1">
      <c r="A15" s="279" t="s">
        <v>172</v>
      </c>
      <c r="B15" s="279">
        <v>921</v>
      </c>
      <c r="C15" s="279">
        <v>92109</v>
      </c>
      <c r="D15" s="279">
        <v>2480</v>
      </c>
      <c r="E15" s="280" t="s">
        <v>203</v>
      </c>
      <c r="F15" s="281">
        <v>820000</v>
      </c>
    </row>
    <row r="16" spans="1:6" ht="30" customHeight="1" thickBot="1">
      <c r="A16" s="270" t="s">
        <v>130</v>
      </c>
      <c r="B16" s="270">
        <v>921</v>
      </c>
      <c r="C16" s="270">
        <v>92116</v>
      </c>
      <c r="D16" s="270">
        <v>2480</v>
      </c>
      <c r="E16" s="282" t="s">
        <v>204</v>
      </c>
      <c r="F16" s="283">
        <v>137000</v>
      </c>
    </row>
    <row r="17" spans="1:6" ht="13.5" thickBot="1">
      <c r="A17" s="362" t="s">
        <v>189</v>
      </c>
      <c r="B17" s="363"/>
      <c r="C17" s="363"/>
      <c r="D17" s="363"/>
      <c r="E17" s="364"/>
      <c r="F17" s="284">
        <f>SUM(F15:F16)</f>
        <v>957000</v>
      </c>
    </row>
    <row r="18" spans="1:6">
      <c r="A18" s="359" t="s">
        <v>205</v>
      </c>
      <c r="B18" s="360"/>
      <c r="C18" s="360"/>
      <c r="D18" s="360"/>
      <c r="E18" s="360"/>
      <c r="F18" s="361"/>
    </row>
    <row r="19" spans="1:6" ht="39" thickBot="1">
      <c r="A19" s="257" t="s">
        <v>172</v>
      </c>
      <c r="B19" s="285">
        <v>801</v>
      </c>
      <c r="C19" s="285">
        <v>80106</v>
      </c>
      <c r="D19" s="285">
        <v>2540</v>
      </c>
      <c r="E19" s="286" t="s">
        <v>206</v>
      </c>
      <c r="F19" s="287">
        <v>49801</v>
      </c>
    </row>
    <row r="20" spans="1:6" ht="13.5" thickBot="1">
      <c r="A20" s="362" t="s">
        <v>189</v>
      </c>
      <c r="B20" s="363"/>
      <c r="C20" s="363"/>
      <c r="D20" s="363"/>
      <c r="E20" s="364"/>
      <c r="F20" s="284">
        <f>SUM(F19)</f>
        <v>49801</v>
      </c>
    </row>
    <row r="21" spans="1:6">
      <c r="A21" s="341" t="s">
        <v>197</v>
      </c>
      <c r="B21" s="342"/>
      <c r="C21" s="342"/>
      <c r="D21" s="342"/>
      <c r="E21" s="343"/>
      <c r="F21" s="274">
        <f>+F17+F20</f>
        <v>1006801</v>
      </c>
    </row>
  </sheetData>
  <mergeCells count="7">
    <mergeCell ref="A21:E21"/>
    <mergeCell ref="A9:E9"/>
    <mergeCell ref="A10:E10"/>
    <mergeCell ref="A14:F14"/>
    <mergeCell ref="A17:E17"/>
    <mergeCell ref="A18:F18"/>
    <mergeCell ref="A20:E20"/>
  </mergeCells>
  <printOptions horizontalCentered="1"/>
  <pageMargins left="0.55118110236220474" right="0.51181102362204722" top="2.204724409448819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topLeftCell="C1" workbookViewId="0">
      <selection activeCell="I2" sqref="I2"/>
    </sheetView>
  </sheetViews>
  <sheetFormatPr defaultRowHeight="12.75"/>
  <cols>
    <col min="1" max="1" width="4.125" style="190" customWidth="1"/>
    <col min="2" max="2" width="33.5" style="190" customWidth="1"/>
    <col min="3" max="3" width="6.75" style="190" customWidth="1"/>
    <col min="4" max="4" width="8" style="190" customWidth="1"/>
    <col min="5" max="5" width="8.5" style="190" customWidth="1"/>
    <col min="6" max="6" width="11.25" style="190" customWidth="1"/>
    <col min="7" max="7" width="8.875" style="190" customWidth="1"/>
    <col min="8" max="8" width="8.75" style="190" customWidth="1"/>
    <col min="9" max="9" width="10" style="190" customWidth="1"/>
    <col min="10" max="10" width="10.125" style="190" customWidth="1"/>
    <col min="11" max="11" width="6.375" style="190" customWidth="1"/>
    <col min="12" max="12" width="9" style="190" customWidth="1"/>
    <col min="13" max="13" width="9.25" style="190" customWidth="1"/>
    <col min="14" max="14" width="8.875" style="190" customWidth="1"/>
    <col min="15" max="15" width="26.25" style="190" customWidth="1"/>
    <col min="16" max="16" width="12.125" style="190" customWidth="1"/>
    <col min="17" max="17" width="9" style="190"/>
    <col min="18" max="18" width="11" style="190" customWidth="1"/>
    <col min="19" max="19" width="13.375" style="190" customWidth="1"/>
    <col min="20" max="20" width="9" style="190"/>
    <col min="21" max="21" width="10.375" style="190" customWidth="1"/>
    <col min="22" max="22" width="12.375" style="190" customWidth="1"/>
    <col min="23" max="256" width="9" style="190"/>
    <col min="257" max="257" width="4.125" style="190" customWidth="1"/>
    <col min="258" max="258" width="33.5" style="190" customWidth="1"/>
    <col min="259" max="259" width="6.75" style="190" customWidth="1"/>
    <col min="260" max="260" width="8.125" style="190" customWidth="1"/>
    <col min="261" max="261" width="9" style="190" customWidth="1"/>
    <col min="262" max="262" width="11.25" style="190" customWidth="1"/>
    <col min="263" max="263" width="9.5" style="190" customWidth="1"/>
    <col min="264" max="264" width="9.375" style="190" customWidth="1"/>
    <col min="265" max="265" width="10.25" style="190" customWidth="1"/>
    <col min="266" max="266" width="11.875" style="190" customWidth="1"/>
    <col min="267" max="267" width="7.875" style="190" customWidth="1"/>
    <col min="268" max="268" width="11.75" style="190" customWidth="1"/>
    <col min="269" max="269" width="9.25" style="190" customWidth="1"/>
    <col min="270" max="270" width="9" style="190"/>
    <col min="271" max="271" width="26.25" style="190" customWidth="1"/>
    <col min="272" max="272" width="12.125" style="190" customWidth="1"/>
    <col min="273" max="273" width="9" style="190"/>
    <col min="274" max="274" width="11" style="190" customWidth="1"/>
    <col min="275" max="275" width="13.375" style="190" customWidth="1"/>
    <col min="276" max="276" width="9" style="190"/>
    <col min="277" max="277" width="10.375" style="190" customWidth="1"/>
    <col min="278" max="278" width="12.375" style="190" customWidth="1"/>
    <col min="279" max="512" width="9" style="190"/>
    <col min="513" max="513" width="4.125" style="190" customWidth="1"/>
    <col min="514" max="514" width="33.5" style="190" customWidth="1"/>
    <col min="515" max="515" width="6.75" style="190" customWidth="1"/>
    <col min="516" max="516" width="8.125" style="190" customWidth="1"/>
    <col min="517" max="517" width="9" style="190" customWidth="1"/>
    <col min="518" max="518" width="11.25" style="190" customWidth="1"/>
    <col min="519" max="519" width="9.5" style="190" customWidth="1"/>
    <col min="520" max="520" width="9.375" style="190" customWidth="1"/>
    <col min="521" max="521" width="10.25" style="190" customWidth="1"/>
    <col min="522" max="522" width="11.875" style="190" customWidth="1"/>
    <col min="523" max="523" width="7.875" style="190" customWidth="1"/>
    <col min="524" max="524" width="11.75" style="190" customWidth="1"/>
    <col min="525" max="525" width="9.25" style="190" customWidth="1"/>
    <col min="526" max="526" width="9" style="190"/>
    <col min="527" max="527" width="26.25" style="190" customWidth="1"/>
    <col min="528" max="528" width="12.125" style="190" customWidth="1"/>
    <col min="529" max="529" width="9" style="190"/>
    <col min="530" max="530" width="11" style="190" customWidth="1"/>
    <col min="531" max="531" width="13.375" style="190" customWidth="1"/>
    <col min="532" max="532" width="9" style="190"/>
    <col min="533" max="533" width="10.375" style="190" customWidth="1"/>
    <col min="534" max="534" width="12.375" style="190" customWidth="1"/>
    <col min="535" max="768" width="9" style="190"/>
    <col min="769" max="769" width="4.125" style="190" customWidth="1"/>
    <col min="770" max="770" width="33.5" style="190" customWidth="1"/>
    <col min="771" max="771" width="6.75" style="190" customWidth="1"/>
    <col min="772" max="772" width="8.125" style="190" customWidth="1"/>
    <col min="773" max="773" width="9" style="190" customWidth="1"/>
    <col min="774" max="774" width="11.25" style="190" customWidth="1"/>
    <col min="775" max="775" width="9.5" style="190" customWidth="1"/>
    <col min="776" max="776" width="9.375" style="190" customWidth="1"/>
    <col min="777" max="777" width="10.25" style="190" customWidth="1"/>
    <col min="778" max="778" width="11.875" style="190" customWidth="1"/>
    <col min="779" max="779" width="7.875" style="190" customWidth="1"/>
    <col min="780" max="780" width="11.75" style="190" customWidth="1"/>
    <col min="781" max="781" width="9.25" style="190" customWidth="1"/>
    <col min="782" max="782" width="9" style="190"/>
    <col min="783" max="783" width="26.25" style="190" customWidth="1"/>
    <col min="784" max="784" width="12.125" style="190" customWidth="1"/>
    <col min="785" max="785" width="9" style="190"/>
    <col min="786" max="786" width="11" style="190" customWidth="1"/>
    <col min="787" max="787" width="13.375" style="190" customWidth="1"/>
    <col min="788" max="788" width="9" style="190"/>
    <col min="789" max="789" width="10.375" style="190" customWidth="1"/>
    <col min="790" max="790" width="12.375" style="190" customWidth="1"/>
    <col min="791" max="1024" width="9" style="190"/>
    <col min="1025" max="1025" width="4.125" style="190" customWidth="1"/>
    <col min="1026" max="1026" width="33.5" style="190" customWidth="1"/>
    <col min="1027" max="1027" width="6.75" style="190" customWidth="1"/>
    <col min="1028" max="1028" width="8.125" style="190" customWidth="1"/>
    <col min="1029" max="1029" width="9" style="190" customWidth="1"/>
    <col min="1030" max="1030" width="11.25" style="190" customWidth="1"/>
    <col min="1031" max="1031" width="9.5" style="190" customWidth="1"/>
    <col min="1032" max="1032" width="9.375" style="190" customWidth="1"/>
    <col min="1033" max="1033" width="10.25" style="190" customWidth="1"/>
    <col min="1034" max="1034" width="11.875" style="190" customWidth="1"/>
    <col min="1035" max="1035" width="7.875" style="190" customWidth="1"/>
    <col min="1036" max="1036" width="11.75" style="190" customWidth="1"/>
    <col min="1037" max="1037" width="9.25" style="190" customWidth="1"/>
    <col min="1038" max="1038" width="9" style="190"/>
    <col min="1039" max="1039" width="26.25" style="190" customWidth="1"/>
    <col min="1040" max="1040" width="12.125" style="190" customWidth="1"/>
    <col min="1041" max="1041" width="9" style="190"/>
    <col min="1042" max="1042" width="11" style="190" customWidth="1"/>
    <col min="1043" max="1043" width="13.375" style="190" customWidth="1"/>
    <col min="1044" max="1044" width="9" style="190"/>
    <col min="1045" max="1045" width="10.375" style="190" customWidth="1"/>
    <col min="1046" max="1046" width="12.375" style="190" customWidth="1"/>
    <col min="1047" max="1280" width="9" style="190"/>
    <col min="1281" max="1281" width="4.125" style="190" customWidth="1"/>
    <col min="1282" max="1282" width="33.5" style="190" customWidth="1"/>
    <col min="1283" max="1283" width="6.75" style="190" customWidth="1"/>
    <col min="1284" max="1284" width="8.125" style="190" customWidth="1"/>
    <col min="1285" max="1285" width="9" style="190" customWidth="1"/>
    <col min="1286" max="1286" width="11.25" style="190" customWidth="1"/>
    <col min="1287" max="1287" width="9.5" style="190" customWidth="1"/>
    <col min="1288" max="1288" width="9.375" style="190" customWidth="1"/>
    <col min="1289" max="1289" width="10.25" style="190" customWidth="1"/>
    <col min="1290" max="1290" width="11.875" style="190" customWidth="1"/>
    <col min="1291" max="1291" width="7.875" style="190" customWidth="1"/>
    <col min="1292" max="1292" width="11.75" style="190" customWidth="1"/>
    <col min="1293" max="1293" width="9.25" style="190" customWidth="1"/>
    <col min="1294" max="1294" width="9" style="190"/>
    <col min="1295" max="1295" width="26.25" style="190" customWidth="1"/>
    <col min="1296" max="1296" width="12.125" style="190" customWidth="1"/>
    <col min="1297" max="1297" width="9" style="190"/>
    <col min="1298" max="1298" width="11" style="190" customWidth="1"/>
    <col min="1299" max="1299" width="13.375" style="190" customWidth="1"/>
    <col min="1300" max="1300" width="9" style="190"/>
    <col min="1301" max="1301" width="10.375" style="190" customWidth="1"/>
    <col min="1302" max="1302" width="12.375" style="190" customWidth="1"/>
    <col min="1303" max="1536" width="9" style="190"/>
    <col min="1537" max="1537" width="4.125" style="190" customWidth="1"/>
    <col min="1538" max="1538" width="33.5" style="190" customWidth="1"/>
    <col min="1539" max="1539" width="6.75" style="190" customWidth="1"/>
    <col min="1540" max="1540" width="8.125" style="190" customWidth="1"/>
    <col min="1541" max="1541" width="9" style="190" customWidth="1"/>
    <col min="1542" max="1542" width="11.25" style="190" customWidth="1"/>
    <col min="1543" max="1543" width="9.5" style="190" customWidth="1"/>
    <col min="1544" max="1544" width="9.375" style="190" customWidth="1"/>
    <col min="1545" max="1545" width="10.25" style="190" customWidth="1"/>
    <col min="1546" max="1546" width="11.875" style="190" customWidth="1"/>
    <col min="1547" max="1547" width="7.875" style="190" customWidth="1"/>
    <col min="1548" max="1548" width="11.75" style="190" customWidth="1"/>
    <col min="1549" max="1549" width="9.25" style="190" customWidth="1"/>
    <col min="1550" max="1550" width="9" style="190"/>
    <col min="1551" max="1551" width="26.25" style="190" customWidth="1"/>
    <col min="1552" max="1552" width="12.125" style="190" customWidth="1"/>
    <col min="1553" max="1553" width="9" style="190"/>
    <col min="1554" max="1554" width="11" style="190" customWidth="1"/>
    <col min="1555" max="1555" width="13.375" style="190" customWidth="1"/>
    <col min="1556" max="1556" width="9" style="190"/>
    <col min="1557" max="1557" width="10.375" style="190" customWidth="1"/>
    <col min="1558" max="1558" width="12.375" style="190" customWidth="1"/>
    <col min="1559" max="1792" width="9" style="190"/>
    <col min="1793" max="1793" width="4.125" style="190" customWidth="1"/>
    <col min="1794" max="1794" width="33.5" style="190" customWidth="1"/>
    <col min="1795" max="1795" width="6.75" style="190" customWidth="1"/>
    <col min="1796" max="1796" width="8.125" style="190" customWidth="1"/>
    <col min="1797" max="1797" width="9" style="190" customWidth="1"/>
    <col min="1798" max="1798" width="11.25" style="190" customWidth="1"/>
    <col min="1799" max="1799" width="9.5" style="190" customWidth="1"/>
    <col min="1800" max="1800" width="9.375" style="190" customWidth="1"/>
    <col min="1801" max="1801" width="10.25" style="190" customWidth="1"/>
    <col min="1802" max="1802" width="11.875" style="190" customWidth="1"/>
    <col min="1803" max="1803" width="7.875" style="190" customWidth="1"/>
    <col min="1804" max="1804" width="11.75" style="190" customWidth="1"/>
    <col min="1805" max="1805" width="9.25" style="190" customWidth="1"/>
    <col min="1806" max="1806" width="9" style="190"/>
    <col min="1807" max="1807" width="26.25" style="190" customWidth="1"/>
    <col min="1808" max="1808" width="12.125" style="190" customWidth="1"/>
    <col min="1809" max="1809" width="9" style="190"/>
    <col min="1810" max="1810" width="11" style="190" customWidth="1"/>
    <col min="1811" max="1811" width="13.375" style="190" customWidth="1"/>
    <col min="1812" max="1812" width="9" style="190"/>
    <col min="1813" max="1813" width="10.375" style="190" customWidth="1"/>
    <col min="1814" max="1814" width="12.375" style="190" customWidth="1"/>
    <col min="1815" max="2048" width="9" style="190"/>
    <col min="2049" max="2049" width="4.125" style="190" customWidth="1"/>
    <col min="2050" max="2050" width="33.5" style="190" customWidth="1"/>
    <col min="2051" max="2051" width="6.75" style="190" customWidth="1"/>
    <col min="2052" max="2052" width="8.125" style="190" customWidth="1"/>
    <col min="2053" max="2053" width="9" style="190" customWidth="1"/>
    <col min="2054" max="2054" width="11.25" style="190" customWidth="1"/>
    <col min="2055" max="2055" width="9.5" style="190" customWidth="1"/>
    <col min="2056" max="2056" width="9.375" style="190" customWidth="1"/>
    <col min="2057" max="2057" width="10.25" style="190" customWidth="1"/>
    <col min="2058" max="2058" width="11.875" style="190" customWidth="1"/>
    <col min="2059" max="2059" width="7.875" style="190" customWidth="1"/>
    <col min="2060" max="2060" width="11.75" style="190" customWidth="1"/>
    <col min="2061" max="2061" width="9.25" style="190" customWidth="1"/>
    <col min="2062" max="2062" width="9" style="190"/>
    <col min="2063" max="2063" width="26.25" style="190" customWidth="1"/>
    <col min="2064" max="2064" width="12.125" style="190" customWidth="1"/>
    <col min="2065" max="2065" width="9" style="190"/>
    <col min="2066" max="2066" width="11" style="190" customWidth="1"/>
    <col min="2067" max="2067" width="13.375" style="190" customWidth="1"/>
    <col min="2068" max="2068" width="9" style="190"/>
    <col min="2069" max="2069" width="10.375" style="190" customWidth="1"/>
    <col min="2070" max="2070" width="12.375" style="190" customWidth="1"/>
    <col min="2071" max="2304" width="9" style="190"/>
    <col min="2305" max="2305" width="4.125" style="190" customWidth="1"/>
    <col min="2306" max="2306" width="33.5" style="190" customWidth="1"/>
    <col min="2307" max="2307" width="6.75" style="190" customWidth="1"/>
    <col min="2308" max="2308" width="8.125" style="190" customWidth="1"/>
    <col min="2309" max="2309" width="9" style="190" customWidth="1"/>
    <col min="2310" max="2310" width="11.25" style="190" customWidth="1"/>
    <col min="2311" max="2311" width="9.5" style="190" customWidth="1"/>
    <col min="2312" max="2312" width="9.375" style="190" customWidth="1"/>
    <col min="2313" max="2313" width="10.25" style="190" customWidth="1"/>
    <col min="2314" max="2314" width="11.875" style="190" customWidth="1"/>
    <col min="2315" max="2315" width="7.875" style="190" customWidth="1"/>
    <col min="2316" max="2316" width="11.75" style="190" customWidth="1"/>
    <col min="2317" max="2317" width="9.25" style="190" customWidth="1"/>
    <col min="2318" max="2318" width="9" style="190"/>
    <col min="2319" max="2319" width="26.25" style="190" customWidth="1"/>
    <col min="2320" max="2320" width="12.125" style="190" customWidth="1"/>
    <col min="2321" max="2321" width="9" style="190"/>
    <col min="2322" max="2322" width="11" style="190" customWidth="1"/>
    <col min="2323" max="2323" width="13.375" style="190" customWidth="1"/>
    <col min="2324" max="2324" width="9" style="190"/>
    <col min="2325" max="2325" width="10.375" style="190" customWidth="1"/>
    <col min="2326" max="2326" width="12.375" style="190" customWidth="1"/>
    <col min="2327" max="2560" width="9" style="190"/>
    <col min="2561" max="2561" width="4.125" style="190" customWidth="1"/>
    <col min="2562" max="2562" width="33.5" style="190" customWidth="1"/>
    <col min="2563" max="2563" width="6.75" style="190" customWidth="1"/>
    <col min="2564" max="2564" width="8.125" style="190" customWidth="1"/>
    <col min="2565" max="2565" width="9" style="190" customWidth="1"/>
    <col min="2566" max="2566" width="11.25" style="190" customWidth="1"/>
    <col min="2567" max="2567" width="9.5" style="190" customWidth="1"/>
    <col min="2568" max="2568" width="9.375" style="190" customWidth="1"/>
    <col min="2569" max="2569" width="10.25" style="190" customWidth="1"/>
    <col min="2570" max="2570" width="11.875" style="190" customWidth="1"/>
    <col min="2571" max="2571" width="7.875" style="190" customWidth="1"/>
    <col min="2572" max="2572" width="11.75" style="190" customWidth="1"/>
    <col min="2573" max="2573" width="9.25" style="190" customWidth="1"/>
    <col min="2574" max="2574" width="9" style="190"/>
    <col min="2575" max="2575" width="26.25" style="190" customWidth="1"/>
    <col min="2576" max="2576" width="12.125" style="190" customWidth="1"/>
    <col min="2577" max="2577" width="9" style="190"/>
    <col min="2578" max="2578" width="11" style="190" customWidth="1"/>
    <col min="2579" max="2579" width="13.375" style="190" customWidth="1"/>
    <col min="2580" max="2580" width="9" style="190"/>
    <col min="2581" max="2581" width="10.375" style="190" customWidth="1"/>
    <col min="2582" max="2582" width="12.375" style="190" customWidth="1"/>
    <col min="2583" max="2816" width="9" style="190"/>
    <col min="2817" max="2817" width="4.125" style="190" customWidth="1"/>
    <col min="2818" max="2818" width="33.5" style="190" customWidth="1"/>
    <col min="2819" max="2819" width="6.75" style="190" customWidth="1"/>
    <col min="2820" max="2820" width="8.125" style="190" customWidth="1"/>
    <col min="2821" max="2821" width="9" style="190" customWidth="1"/>
    <col min="2822" max="2822" width="11.25" style="190" customWidth="1"/>
    <col min="2823" max="2823" width="9.5" style="190" customWidth="1"/>
    <col min="2824" max="2824" width="9.375" style="190" customWidth="1"/>
    <col min="2825" max="2825" width="10.25" style="190" customWidth="1"/>
    <col min="2826" max="2826" width="11.875" style="190" customWidth="1"/>
    <col min="2827" max="2827" width="7.875" style="190" customWidth="1"/>
    <col min="2828" max="2828" width="11.75" style="190" customWidth="1"/>
    <col min="2829" max="2829" width="9.25" style="190" customWidth="1"/>
    <col min="2830" max="2830" width="9" style="190"/>
    <col min="2831" max="2831" width="26.25" style="190" customWidth="1"/>
    <col min="2832" max="2832" width="12.125" style="190" customWidth="1"/>
    <col min="2833" max="2833" width="9" style="190"/>
    <col min="2834" max="2834" width="11" style="190" customWidth="1"/>
    <col min="2835" max="2835" width="13.375" style="190" customWidth="1"/>
    <col min="2836" max="2836" width="9" style="190"/>
    <col min="2837" max="2837" width="10.375" style="190" customWidth="1"/>
    <col min="2838" max="2838" width="12.375" style="190" customWidth="1"/>
    <col min="2839" max="3072" width="9" style="190"/>
    <col min="3073" max="3073" width="4.125" style="190" customWidth="1"/>
    <col min="3074" max="3074" width="33.5" style="190" customWidth="1"/>
    <col min="3075" max="3075" width="6.75" style="190" customWidth="1"/>
    <col min="3076" max="3076" width="8.125" style="190" customWidth="1"/>
    <col min="3077" max="3077" width="9" style="190" customWidth="1"/>
    <col min="3078" max="3078" width="11.25" style="190" customWidth="1"/>
    <col min="3079" max="3079" width="9.5" style="190" customWidth="1"/>
    <col min="3080" max="3080" width="9.375" style="190" customWidth="1"/>
    <col min="3081" max="3081" width="10.25" style="190" customWidth="1"/>
    <col min="3082" max="3082" width="11.875" style="190" customWidth="1"/>
    <col min="3083" max="3083" width="7.875" style="190" customWidth="1"/>
    <col min="3084" max="3084" width="11.75" style="190" customWidth="1"/>
    <col min="3085" max="3085" width="9.25" style="190" customWidth="1"/>
    <col min="3086" max="3086" width="9" style="190"/>
    <col min="3087" max="3087" width="26.25" style="190" customWidth="1"/>
    <col min="3088" max="3088" width="12.125" style="190" customWidth="1"/>
    <col min="3089" max="3089" width="9" style="190"/>
    <col min="3090" max="3090" width="11" style="190" customWidth="1"/>
    <col min="3091" max="3091" width="13.375" style="190" customWidth="1"/>
    <col min="3092" max="3092" width="9" style="190"/>
    <col min="3093" max="3093" width="10.375" style="190" customWidth="1"/>
    <col min="3094" max="3094" width="12.375" style="190" customWidth="1"/>
    <col min="3095" max="3328" width="9" style="190"/>
    <col min="3329" max="3329" width="4.125" style="190" customWidth="1"/>
    <col min="3330" max="3330" width="33.5" style="190" customWidth="1"/>
    <col min="3331" max="3331" width="6.75" style="190" customWidth="1"/>
    <col min="3332" max="3332" width="8.125" style="190" customWidth="1"/>
    <col min="3333" max="3333" width="9" style="190" customWidth="1"/>
    <col min="3334" max="3334" width="11.25" style="190" customWidth="1"/>
    <col min="3335" max="3335" width="9.5" style="190" customWidth="1"/>
    <col min="3336" max="3336" width="9.375" style="190" customWidth="1"/>
    <col min="3337" max="3337" width="10.25" style="190" customWidth="1"/>
    <col min="3338" max="3338" width="11.875" style="190" customWidth="1"/>
    <col min="3339" max="3339" width="7.875" style="190" customWidth="1"/>
    <col min="3340" max="3340" width="11.75" style="190" customWidth="1"/>
    <col min="3341" max="3341" width="9.25" style="190" customWidth="1"/>
    <col min="3342" max="3342" width="9" style="190"/>
    <col min="3343" max="3343" width="26.25" style="190" customWidth="1"/>
    <col min="3344" max="3344" width="12.125" style="190" customWidth="1"/>
    <col min="3345" max="3345" width="9" style="190"/>
    <col min="3346" max="3346" width="11" style="190" customWidth="1"/>
    <col min="3347" max="3347" width="13.375" style="190" customWidth="1"/>
    <col min="3348" max="3348" width="9" style="190"/>
    <col min="3349" max="3349" width="10.375" style="190" customWidth="1"/>
    <col min="3350" max="3350" width="12.375" style="190" customWidth="1"/>
    <col min="3351" max="3584" width="9" style="190"/>
    <col min="3585" max="3585" width="4.125" style="190" customWidth="1"/>
    <col min="3586" max="3586" width="33.5" style="190" customWidth="1"/>
    <col min="3587" max="3587" width="6.75" style="190" customWidth="1"/>
    <col min="3588" max="3588" width="8.125" style="190" customWidth="1"/>
    <col min="3589" max="3589" width="9" style="190" customWidth="1"/>
    <col min="3590" max="3590" width="11.25" style="190" customWidth="1"/>
    <col min="3591" max="3591" width="9.5" style="190" customWidth="1"/>
    <col min="3592" max="3592" width="9.375" style="190" customWidth="1"/>
    <col min="3593" max="3593" width="10.25" style="190" customWidth="1"/>
    <col min="3594" max="3594" width="11.875" style="190" customWidth="1"/>
    <col min="3595" max="3595" width="7.875" style="190" customWidth="1"/>
    <col min="3596" max="3596" width="11.75" style="190" customWidth="1"/>
    <col min="3597" max="3597" width="9.25" style="190" customWidth="1"/>
    <col min="3598" max="3598" width="9" style="190"/>
    <col min="3599" max="3599" width="26.25" style="190" customWidth="1"/>
    <col min="3600" max="3600" width="12.125" style="190" customWidth="1"/>
    <col min="3601" max="3601" width="9" style="190"/>
    <col min="3602" max="3602" width="11" style="190" customWidth="1"/>
    <col min="3603" max="3603" width="13.375" style="190" customWidth="1"/>
    <col min="3604" max="3604" width="9" style="190"/>
    <col min="3605" max="3605" width="10.375" style="190" customWidth="1"/>
    <col min="3606" max="3606" width="12.375" style="190" customWidth="1"/>
    <col min="3607" max="3840" width="9" style="190"/>
    <col min="3841" max="3841" width="4.125" style="190" customWidth="1"/>
    <col min="3842" max="3842" width="33.5" style="190" customWidth="1"/>
    <col min="3843" max="3843" width="6.75" style="190" customWidth="1"/>
    <col min="3844" max="3844" width="8.125" style="190" customWidth="1"/>
    <col min="3845" max="3845" width="9" style="190" customWidth="1"/>
    <col min="3846" max="3846" width="11.25" style="190" customWidth="1"/>
    <col min="3847" max="3847" width="9.5" style="190" customWidth="1"/>
    <col min="3848" max="3848" width="9.375" style="190" customWidth="1"/>
    <col min="3849" max="3849" width="10.25" style="190" customWidth="1"/>
    <col min="3850" max="3850" width="11.875" style="190" customWidth="1"/>
    <col min="3851" max="3851" width="7.875" style="190" customWidth="1"/>
    <col min="3852" max="3852" width="11.75" style="190" customWidth="1"/>
    <col min="3853" max="3853" width="9.25" style="190" customWidth="1"/>
    <col min="3854" max="3854" width="9" style="190"/>
    <col min="3855" max="3855" width="26.25" style="190" customWidth="1"/>
    <col min="3856" max="3856" width="12.125" style="190" customWidth="1"/>
    <col min="3857" max="3857" width="9" style="190"/>
    <col min="3858" max="3858" width="11" style="190" customWidth="1"/>
    <col min="3859" max="3859" width="13.375" style="190" customWidth="1"/>
    <col min="3860" max="3860" width="9" style="190"/>
    <col min="3861" max="3861" width="10.375" style="190" customWidth="1"/>
    <col min="3862" max="3862" width="12.375" style="190" customWidth="1"/>
    <col min="3863" max="4096" width="9" style="190"/>
    <col min="4097" max="4097" width="4.125" style="190" customWidth="1"/>
    <col min="4098" max="4098" width="33.5" style="190" customWidth="1"/>
    <col min="4099" max="4099" width="6.75" style="190" customWidth="1"/>
    <col min="4100" max="4100" width="8.125" style="190" customWidth="1"/>
    <col min="4101" max="4101" width="9" style="190" customWidth="1"/>
    <col min="4102" max="4102" width="11.25" style="190" customWidth="1"/>
    <col min="4103" max="4103" width="9.5" style="190" customWidth="1"/>
    <col min="4104" max="4104" width="9.375" style="190" customWidth="1"/>
    <col min="4105" max="4105" width="10.25" style="190" customWidth="1"/>
    <col min="4106" max="4106" width="11.875" style="190" customWidth="1"/>
    <col min="4107" max="4107" width="7.875" style="190" customWidth="1"/>
    <col min="4108" max="4108" width="11.75" style="190" customWidth="1"/>
    <col min="4109" max="4109" width="9.25" style="190" customWidth="1"/>
    <col min="4110" max="4110" width="9" style="190"/>
    <col min="4111" max="4111" width="26.25" style="190" customWidth="1"/>
    <col min="4112" max="4112" width="12.125" style="190" customWidth="1"/>
    <col min="4113" max="4113" width="9" style="190"/>
    <col min="4114" max="4114" width="11" style="190" customWidth="1"/>
    <col min="4115" max="4115" width="13.375" style="190" customWidth="1"/>
    <col min="4116" max="4116" width="9" style="190"/>
    <col min="4117" max="4117" width="10.375" style="190" customWidth="1"/>
    <col min="4118" max="4118" width="12.375" style="190" customWidth="1"/>
    <col min="4119" max="4352" width="9" style="190"/>
    <col min="4353" max="4353" width="4.125" style="190" customWidth="1"/>
    <col min="4354" max="4354" width="33.5" style="190" customWidth="1"/>
    <col min="4355" max="4355" width="6.75" style="190" customWidth="1"/>
    <col min="4356" max="4356" width="8.125" style="190" customWidth="1"/>
    <col min="4357" max="4357" width="9" style="190" customWidth="1"/>
    <col min="4358" max="4358" width="11.25" style="190" customWidth="1"/>
    <col min="4359" max="4359" width="9.5" style="190" customWidth="1"/>
    <col min="4360" max="4360" width="9.375" style="190" customWidth="1"/>
    <col min="4361" max="4361" width="10.25" style="190" customWidth="1"/>
    <col min="4362" max="4362" width="11.875" style="190" customWidth="1"/>
    <col min="4363" max="4363" width="7.875" style="190" customWidth="1"/>
    <col min="4364" max="4364" width="11.75" style="190" customWidth="1"/>
    <col min="4365" max="4365" width="9.25" style="190" customWidth="1"/>
    <col min="4366" max="4366" width="9" style="190"/>
    <col min="4367" max="4367" width="26.25" style="190" customWidth="1"/>
    <col min="4368" max="4368" width="12.125" style="190" customWidth="1"/>
    <col min="4369" max="4369" width="9" style="190"/>
    <col min="4370" max="4370" width="11" style="190" customWidth="1"/>
    <col min="4371" max="4371" width="13.375" style="190" customWidth="1"/>
    <col min="4372" max="4372" width="9" style="190"/>
    <col min="4373" max="4373" width="10.375" style="190" customWidth="1"/>
    <col min="4374" max="4374" width="12.375" style="190" customWidth="1"/>
    <col min="4375" max="4608" width="9" style="190"/>
    <col min="4609" max="4609" width="4.125" style="190" customWidth="1"/>
    <col min="4610" max="4610" width="33.5" style="190" customWidth="1"/>
    <col min="4611" max="4611" width="6.75" style="190" customWidth="1"/>
    <col min="4612" max="4612" width="8.125" style="190" customWidth="1"/>
    <col min="4613" max="4613" width="9" style="190" customWidth="1"/>
    <col min="4614" max="4614" width="11.25" style="190" customWidth="1"/>
    <col min="4615" max="4615" width="9.5" style="190" customWidth="1"/>
    <col min="4616" max="4616" width="9.375" style="190" customWidth="1"/>
    <col min="4617" max="4617" width="10.25" style="190" customWidth="1"/>
    <col min="4618" max="4618" width="11.875" style="190" customWidth="1"/>
    <col min="4619" max="4619" width="7.875" style="190" customWidth="1"/>
    <col min="4620" max="4620" width="11.75" style="190" customWidth="1"/>
    <col min="4621" max="4621" width="9.25" style="190" customWidth="1"/>
    <col min="4622" max="4622" width="9" style="190"/>
    <col min="4623" max="4623" width="26.25" style="190" customWidth="1"/>
    <col min="4624" max="4624" width="12.125" style="190" customWidth="1"/>
    <col min="4625" max="4625" width="9" style="190"/>
    <col min="4626" max="4626" width="11" style="190" customWidth="1"/>
    <col min="4627" max="4627" width="13.375" style="190" customWidth="1"/>
    <col min="4628" max="4628" width="9" style="190"/>
    <col min="4629" max="4629" width="10.375" style="190" customWidth="1"/>
    <col min="4630" max="4630" width="12.375" style="190" customWidth="1"/>
    <col min="4631" max="4864" width="9" style="190"/>
    <col min="4865" max="4865" width="4.125" style="190" customWidth="1"/>
    <col min="4866" max="4866" width="33.5" style="190" customWidth="1"/>
    <col min="4867" max="4867" width="6.75" style="190" customWidth="1"/>
    <col min="4868" max="4868" width="8.125" style="190" customWidth="1"/>
    <col min="4869" max="4869" width="9" style="190" customWidth="1"/>
    <col min="4870" max="4870" width="11.25" style="190" customWidth="1"/>
    <col min="4871" max="4871" width="9.5" style="190" customWidth="1"/>
    <col min="4872" max="4872" width="9.375" style="190" customWidth="1"/>
    <col min="4873" max="4873" width="10.25" style="190" customWidth="1"/>
    <col min="4874" max="4874" width="11.875" style="190" customWidth="1"/>
    <col min="4875" max="4875" width="7.875" style="190" customWidth="1"/>
    <col min="4876" max="4876" width="11.75" style="190" customWidth="1"/>
    <col min="4877" max="4877" width="9.25" style="190" customWidth="1"/>
    <col min="4878" max="4878" width="9" style="190"/>
    <col min="4879" max="4879" width="26.25" style="190" customWidth="1"/>
    <col min="4880" max="4880" width="12.125" style="190" customWidth="1"/>
    <col min="4881" max="4881" width="9" style="190"/>
    <col min="4882" max="4882" width="11" style="190" customWidth="1"/>
    <col min="4883" max="4883" width="13.375" style="190" customWidth="1"/>
    <col min="4884" max="4884" width="9" style="190"/>
    <col min="4885" max="4885" width="10.375" style="190" customWidth="1"/>
    <col min="4886" max="4886" width="12.375" style="190" customWidth="1"/>
    <col min="4887" max="5120" width="9" style="190"/>
    <col min="5121" max="5121" width="4.125" style="190" customWidth="1"/>
    <col min="5122" max="5122" width="33.5" style="190" customWidth="1"/>
    <col min="5123" max="5123" width="6.75" style="190" customWidth="1"/>
    <col min="5124" max="5124" width="8.125" style="190" customWidth="1"/>
    <col min="5125" max="5125" width="9" style="190" customWidth="1"/>
    <col min="5126" max="5126" width="11.25" style="190" customWidth="1"/>
    <col min="5127" max="5127" width="9.5" style="190" customWidth="1"/>
    <col min="5128" max="5128" width="9.375" style="190" customWidth="1"/>
    <col min="5129" max="5129" width="10.25" style="190" customWidth="1"/>
    <col min="5130" max="5130" width="11.875" style="190" customWidth="1"/>
    <col min="5131" max="5131" width="7.875" style="190" customWidth="1"/>
    <col min="5132" max="5132" width="11.75" style="190" customWidth="1"/>
    <col min="5133" max="5133" width="9.25" style="190" customWidth="1"/>
    <col min="5134" max="5134" width="9" style="190"/>
    <col min="5135" max="5135" width="26.25" style="190" customWidth="1"/>
    <col min="5136" max="5136" width="12.125" style="190" customWidth="1"/>
    <col min="5137" max="5137" width="9" style="190"/>
    <col min="5138" max="5138" width="11" style="190" customWidth="1"/>
    <col min="5139" max="5139" width="13.375" style="190" customWidth="1"/>
    <col min="5140" max="5140" width="9" style="190"/>
    <col min="5141" max="5141" width="10.375" style="190" customWidth="1"/>
    <col min="5142" max="5142" width="12.375" style="190" customWidth="1"/>
    <col min="5143" max="5376" width="9" style="190"/>
    <col min="5377" max="5377" width="4.125" style="190" customWidth="1"/>
    <col min="5378" max="5378" width="33.5" style="190" customWidth="1"/>
    <col min="5379" max="5379" width="6.75" style="190" customWidth="1"/>
    <col min="5380" max="5380" width="8.125" style="190" customWidth="1"/>
    <col min="5381" max="5381" width="9" style="190" customWidth="1"/>
    <col min="5382" max="5382" width="11.25" style="190" customWidth="1"/>
    <col min="5383" max="5383" width="9.5" style="190" customWidth="1"/>
    <col min="5384" max="5384" width="9.375" style="190" customWidth="1"/>
    <col min="5385" max="5385" width="10.25" style="190" customWidth="1"/>
    <col min="5386" max="5386" width="11.875" style="190" customWidth="1"/>
    <col min="5387" max="5387" width="7.875" style="190" customWidth="1"/>
    <col min="5388" max="5388" width="11.75" style="190" customWidth="1"/>
    <col min="5389" max="5389" width="9.25" style="190" customWidth="1"/>
    <col min="5390" max="5390" width="9" style="190"/>
    <col min="5391" max="5391" width="26.25" style="190" customWidth="1"/>
    <col min="5392" max="5392" width="12.125" style="190" customWidth="1"/>
    <col min="5393" max="5393" width="9" style="190"/>
    <col min="5394" max="5394" width="11" style="190" customWidth="1"/>
    <col min="5395" max="5395" width="13.375" style="190" customWidth="1"/>
    <col min="5396" max="5396" width="9" style="190"/>
    <col min="5397" max="5397" width="10.375" style="190" customWidth="1"/>
    <col min="5398" max="5398" width="12.375" style="190" customWidth="1"/>
    <col min="5399" max="5632" width="9" style="190"/>
    <col min="5633" max="5633" width="4.125" style="190" customWidth="1"/>
    <col min="5634" max="5634" width="33.5" style="190" customWidth="1"/>
    <col min="5635" max="5635" width="6.75" style="190" customWidth="1"/>
    <col min="5636" max="5636" width="8.125" style="190" customWidth="1"/>
    <col min="5637" max="5637" width="9" style="190" customWidth="1"/>
    <col min="5638" max="5638" width="11.25" style="190" customWidth="1"/>
    <col min="5639" max="5639" width="9.5" style="190" customWidth="1"/>
    <col min="5640" max="5640" width="9.375" style="190" customWidth="1"/>
    <col min="5641" max="5641" width="10.25" style="190" customWidth="1"/>
    <col min="5642" max="5642" width="11.875" style="190" customWidth="1"/>
    <col min="5643" max="5643" width="7.875" style="190" customWidth="1"/>
    <col min="5644" max="5644" width="11.75" style="190" customWidth="1"/>
    <col min="5645" max="5645" width="9.25" style="190" customWidth="1"/>
    <col min="5646" max="5646" width="9" style="190"/>
    <col min="5647" max="5647" width="26.25" style="190" customWidth="1"/>
    <col min="5648" max="5648" width="12.125" style="190" customWidth="1"/>
    <col min="5649" max="5649" width="9" style="190"/>
    <col min="5650" max="5650" width="11" style="190" customWidth="1"/>
    <col min="5651" max="5651" width="13.375" style="190" customWidth="1"/>
    <col min="5652" max="5652" width="9" style="190"/>
    <col min="5653" max="5653" width="10.375" style="190" customWidth="1"/>
    <col min="5654" max="5654" width="12.375" style="190" customWidth="1"/>
    <col min="5655" max="5888" width="9" style="190"/>
    <col min="5889" max="5889" width="4.125" style="190" customWidth="1"/>
    <col min="5890" max="5890" width="33.5" style="190" customWidth="1"/>
    <col min="5891" max="5891" width="6.75" style="190" customWidth="1"/>
    <col min="5892" max="5892" width="8.125" style="190" customWidth="1"/>
    <col min="5893" max="5893" width="9" style="190" customWidth="1"/>
    <col min="5894" max="5894" width="11.25" style="190" customWidth="1"/>
    <col min="5895" max="5895" width="9.5" style="190" customWidth="1"/>
    <col min="5896" max="5896" width="9.375" style="190" customWidth="1"/>
    <col min="5897" max="5897" width="10.25" style="190" customWidth="1"/>
    <col min="5898" max="5898" width="11.875" style="190" customWidth="1"/>
    <col min="5899" max="5899" width="7.875" style="190" customWidth="1"/>
    <col min="5900" max="5900" width="11.75" style="190" customWidth="1"/>
    <col min="5901" max="5901" width="9.25" style="190" customWidth="1"/>
    <col min="5902" max="5902" width="9" style="190"/>
    <col min="5903" max="5903" width="26.25" style="190" customWidth="1"/>
    <col min="5904" max="5904" width="12.125" style="190" customWidth="1"/>
    <col min="5905" max="5905" width="9" style="190"/>
    <col min="5906" max="5906" width="11" style="190" customWidth="1"/>
    <col min="5907" max="5907" width="13.375" style="190" customWidth="1"/>
    <col min="5908" max="5908" width="9" style="190"/>
    <col min="5909" max="5909" width="10.375" style="190" customWidth="1"/>
    <col min="5910" max="5910" width="12.375" style="190" customWidth="1"/>
    <col min="5911" max="6144" width="9" style="190"/>
    <col min="6145" max="6145" width="4.125" style="190" customWidth="1"/>
    <col min="6146" max="6146" width="33.5" style="190" customWidth="1"/>
    <col min="6147" max="6147" width="6.75" style="190" customWidth="1"/>
    <col min="6148" max="6148" width="8.125" style="190" customWidth="1"/>
    <col min="6149" max="6149" width="9" style="190" customWidth="1"/>
    <col min="6150" max="6150" width="11.25" style="190" customWidth="1"/>
    <col min="6151" max="6151" width="9.5" style="190" customWidth="1"/>
    <col min="6152" max="6152" width="9.375" style="190" customWidth="1"/>
    <col min="6153" max="6153" width="10.25" style="190" customWidth="1"/>
    <col min="6154" max="6154" width="11.875" style="190" customWidth="1"/>
    <col min="6155" max="6155" width="7.875" style="190" customWidth="1"/>
    <col min="6156" max="6156" width="11.75" style="190" customWidth="1"/>
    <col min="6157" max="6157" width="9.25" style="190" customWidth="1"/>
    <col min="6158" max="6158" width="9" style="190"/>
    <col min="6159" max="6159" width="26.25" style="190" customWidth="1"/>
    <col min="6160" max="6160" width="12.125" style="190" customWidth="1"/>
    <col min="6161" max="6161" width="9" style="190"/>
    <col min="6162" max="6162" width="11" style="190" customWidth="1"/>
    <col min="6163" max="6163" width="13.375" style="190" customWidth="1"/>
    <col min="6164" max="6164" width="9" style="190"/>
    <col min="6165" max="6165" width="10.375" style="190" customWidth="1"/>
    <col min="6166" max="6166" width="12.375" style="190" customWidth="1"/>
    <col min="6167" max="6400" width="9" style="190"/>
    <col min="6401" max="6401" width="4.125" style="190" customWidth="1"/>
    <col min="6402" max="6402" width="33.5" style="190" customWidth="1"/>
    <col min="6403" max="6403" width="6.75" style="190" customWidth="1"/>
    <col min="6404" max="6404" width="8.125" style="190" customWidth="1"/>
    <col min="6405" max="6405" width="9" style="190" customWidth="1"/>
    <col min="6406" max="6406" width="11.25" style="190" customWidth="1"/>
    <col min="6407" max="6407" width="9.5" style="190" customWidth="1"/>
    <col min="6408" max="6408" width="9.375" style="190" customWidth="1"/>
    <col min="6409" max="6409" width="10.25" style="190" customWidth="1"/>
    <col min="6410" max="6410" width="11.875" style="190" customWidth="1"/>
    <col min="6411" max="6411" width="7.875" style="190" customWidth="1"/>
    <col min="6412" max="6412" width="11.75" style="190" customWidth="1"/>
    <col min="6413" max="6413" width="9.25" style="190" customWidth="1"/>
    <col min="6414" max="6414" width="9" style="190"/>
    <col min="6415" max="6415" width="26.25" style="190" customWidth="1"/>
    <col min="6416" max="6416" width="12.125" style="190" customWidth="1"/>
    <col min="6417" max="6417" width="9" style="190"/>
    <col min="6418" max="6418" width="11" style="190" customWidth="1"/>
    <col min="6419" max="6419" width="13.375" style="190" customWidth="1"/>
    <col min="6420" max="6420" width="9" style="190"/>
    <col min="6421" max="6421" width="10.375" style="190" customWidth="1"/>
    <col min="6422" max="6422" width="12.375" style="190" customWidth="1"/>
    <col min="6423" max="6656" width="9" style="190"/>
    <col min="6657" max="6657" width="4.125" style="190" customWidth="1"/>
    <col min="6658" max="6658" width="33.5" style="190" customWidth="1"/>
    <col min="6659" max="6659" width="6.75" style="190" customWidth="1"/>
    <col min="6660" max="6660" width="8.125" style="190" customWidth="1"/>
    <col min="6661" max="6661" width="9" style="190" customWidth="1"/>
    <col min="6662" max="6662" width="11.25" style="190" customWidth="1"/>
    <col min="6663" max="6663" width="9.5" style="190" customWidth="1"/>
    <col min="6664" max="6664" width="9.375" style="190" customWidth="1"/>
    <col min="6665" max="6665" width="10.25" style="190" customWidth="1"/>
    <col min="6666" max="6666" width="11.875" style="190" customWidth="1"/>
    <col min="6667" max="6667" width="7.875" style="190" customWidth="1"/>
    <col min="6668" max="6668" width="11.75" style="190" customWidth="1"/>
    <col min="6669" max="6669" width="9.25" style="190" customWidth="1"/>
    <col min="6670" max="6670" width="9" style="190"/>
    <col min="6671" max="6671" width="26.25" style="190" customWidth="1"/>
    <col min="6672" max="6672" width="12.125" style="190" customWidth="1"/>
    <col min="6673" max="6673" width="9" style="190"/>
    <col min="6674" max="6674" width="11" style="190" customWidth="1"/>
    <col min="6675" max="6675" width="13.375" style="190" customWidth="1"/>
    <col min="6676" max="6676" width="9" style="190"/>
    <col min="6677" max="6677" width="10.375" style="190" customWidth="1"/>
    <col min="6678" max="6678" width="12.375" style="190" customWidth="1"/>
    <col min="6679" max="6912" width="9" style="190"/>
    <col min="6913" max="6913" width="4.125" style="190" customWidth="1"/>
    <col min="6914" max="6914" width="33.5" style="190" customWidth="1"/>
    <col min="6915" max="6915" width="6.75" style="190" customWidth="1"/>
    <col min="6916" max="6916" width="8.125" style="190" customWidth="1"/>
    <col min="6917" max="6917" width="9" style="190" customWidth="1"/>
    <col min="6918" max="6918" width="11.25" style="190" customWidth="1"/>
    <col min="6919" max="6919" width="9.5" style="190" customWidth="1"/>
    <col min="6920" max="6920" width="9.375" style="190" customWidth="1"/>
    <col min="6921" max="6921" width="10.25" style="190" customWidth="1"/>
    <col min="6922" max="6922" width="11.875" style="190" customWidth="1"/>
    <col min="6923" max="6923" width="7.875" style="190" customWidth="1"/>
    <col min="6924" max="6924" width="11.75" style="190" customWidth="1"/>
    <col min="6925" max="6925" width="9.25" style="190" customWidth="1"/>
    <col min="6926" max="6926" width="9" style="190"/>
    <col min="6927" max="6927" width="26.25" style="190" customWidth="1"/>
    <col min="6928" max="6928" width="12.125" style="190" customWidth="1"/>
    <col min="6929" max="6929" width="9" style="190"/>
    <col min="6930" max="6930" width="11" style="190" customWidth="1"/>
    <col min="6931" max="6931" width="13.375" style="190" customWidth="1"/>
    <col min="6932" max="6932" width="9" style="190"/>
    <col min="6933" max="6933" width="10.375" style="190" customWidth="1"/>
    <col min="6934" max="6934" width="12.375" style="190" customWidth="1"/>
    <col min="6935" max="7168" width="9" style="190"/>
    <col min="7169" max="7169" width="4.125" style="190" customWidth="1"/>
    <col min="7170" max="7170" width="33.5" style="190" customWidth="1"/>
    <col min="7171" max="7171" width="6.75" style="190" customWidth="1"/>
    <col min="7172" max="7172" width="8.125" style="190" customWidth="1"/>
    <col min="7173" max="7173" width="9" style="190" customWidth="1"/>
    <col min="7174" max="7174" width="11.25" style="190" customWidth="1"/>
    <col min="7175" max="7175" width="9.5" style="190" customWidth="1"/>
    <col min="7176" max="7176" width="9.375" style="190" customWidth="1"/>
    <col min="7177" max="7177" width="10.25" style="190" customWidth="1"/>
    <col min="7178" max="7178" width="11.875" style="190" customWidth="1"/>
    <col min="7179" max="7179" width="7.875" style="190" customWidth="1"/>
    <col min="7180" max="7180" width="11.75" style="190" customWidth="1"/>
    <col min="7181" max="7181" width="9.25" style="190" customWidth="1"/>
    <col min="7182" max="7182" width="9" style="190"/>
    <col min="7183" max="7183" width="26.25" style="190" customWidth="1"/>
    <col min="7184" max="7184" width="12.125" style="190" customWidth="1"/>
    <col min="7185" max="7185" width="9" style="190"/>
    <col min="7186" max="7186" width="11" style="190" customWidth="1"/>
    <col min="7187" max="7187" width="13.375" style="190" customWidth="1"/>
    <col min="7188" max="7188" width="9" style="190"/>
    <col min="7189" max="7189" width="10.375" style="190" customWidth="1"/>
    <col min="7190" max="7190" width="12.375" style="190" customWidth="1"/>
    <col min="7191" max="7424" width="9" style="190"/>
    <col min="7425" max="7425" width="4.125" style="190" customWidth="1"/>
    <col min="7426" max="7426" width="33.5" style="190" customWidth="1"/>
    <col min="7427" max="7427" width="6.75" style="190" customWidth="1"/>
    <col min="7428" max="7428" width="8.125" style="190" customWidth="1"/>
    <col min="7429" max="7429" width="9" style="190" customWidth="1"/>
    <col min="7430" max="7430" width="11.25" style="190" customWidth="1"/>
    <col min="7431" max="7431" width="9.5" style="190" customWidth="1"/>
    <col min="7432" max="7432" width="9.375" style="190" customWidth="1"/>
    <col min="7433" max="7433" width="10.25" style="190" customWidth="1"/>
    <col min="7434" max="7434" width="11.875" style="190" customWidth="1"/>
    <col min="7435" max="7435" width="7.875" style="190" customWidth="1"/>
    <col min="7436" max="7436" width="11.75" style="190" customWidth="1"/>
    <col min="7437" max="7437" width="9.25" style="190" customWidth="1"/>
    <col min="7438" max="7438" width="9" style="190"/>
    <col min="7439" max="7439" width="26.25" style="190" customWidth="1"/>
    <col min="7440" max="7440" width="12.125" style="190" customWidth="1"/>
    <col min="7441" max="7441" width="9" style="190"/>
    <col min="7442" max="7442" width="11" style="190" customWidth="1"/>
    <col min="7443" max="7443" width="13.375" style="190" customWidth="1"/>
    <col min="7444" max="7444" width="9" style="190"/>
    <col min="7445" max="7445" width="10.375" style="190" customWidth="1"/>
    <col min="7446" max="7446" width="12.375" style="190" customWidth="1"/>
    <col min="7447" max="7680" width="9" style="190"/>
    <col min="7681" max="7681" width="4.125" style="190" customWidth="1"/>
    <col min="7682" max="7682" width="33.5" style="190" customWidth="1"/>
    <col min="7683" max="7683" width="6.75" style="190" customWidth="1"/>
    <col min="7684" max="7684" width="8.125" style="190" customWidth="1"/>
    <col min="7685" max="7685" width="9" style="190" customWidth="1"/>
    <col min="7686" max="7686" width="11.25" style="190" customWidth="1"/>
    <col min="7687" max="7687" width="9.5" style="190" customWidth="1"/>
    <col min="7688" max="7688" width="9.375" style="190" customWidth="1"/>
    <col min="7689" max="7689" width="10.25" style="190" customWidth="1"/>
    <col min="7690" max="7690" width="11.875" style="190" customWidth="1"/>
    <col min="7691" max="7691" width="7.875" style="190" customWidth="1"/>
    <col min="7692" max="7692" width="11.75" style="190" customWidth="1"/>
    <col min="7693" max="7693" width="9.25" style="190" customWidth="1"/>
    <col min="7694" max="7694" width="9" style="190"/>
    <col min="7695" max="7695" width="26.25" style="190" customWidth="1"/>
    <col min="7696" max="7696" width="12.125" style="190" customWidth="1"/>
    <col min="7697" max="7697" width="9" style="190"/>
    <col min="7698" max="7698" width="11" style="190" customWidth="1"/>
    <col min="7699" max="7699" width="13.375" style="190" customWidth="1"/>
    <col min="7700" max="7700" width="9" style="190"/>
    <col min="7701" max="7701" width="10.375" style="190" customWidth="1"/>
    <col min="7702" max="7702" width="12.375" style="190" customWidth="1"/>
    <col min="7703" max="7936" width="9" style="190"/>
    <col min="7937" max="7937" width="4.125" style="190" customWidth="1"/>
    <col min="7938" max="7938" width="33.5" style="190" customWidth="1"/>
    <col min="7939" max="7939" width="6.75" style="190" customWidth="1"/>
    <col min="7940" max="7940" width="8.125" style="190" customWidth="1"/>
    <col min="7941" max="7941" width="9" style="190" customWidth="1"/>
    <col min="7942" max="7942" width="11.25" style="190" customWidth="1"/>
    <col min="7943" max="7943" width="9.5" style="190" customWidth="1"/>
    <col min="7944" max="7944" width="9.375" style="190" customWidth="1"/>
    <col min="7945" max="7945" width="10.25" style="190" customWidth="1"/>
    <col min="7946" max="7946" width="11.875" style="190" customWidth="1"/>
    <col min="7947" max="7947" width="7.875" style="190" customWidth="1"/>
    <col min="7948" max="7948" width="11.75" style="190" customWidth="1"/>
    <col min="7949" max="7949" width="9.25" style="190" customWidth="1"/>
    <col min="7950" max="7950" width="9" style="190"/>
    <col min="7951" max="7951" width="26.25" style="190" customWidth="1"/>
    <col min="7952" max="7952" width="12.125" style="190" customWidth="1"/>
    <col min="7953" max="7953" width="9" style="190"/>
    <col min="7954" max="7954" width="11" style="190" customWidth="1"/>
    <col min="7955" max="7955" width="13.375" style="190" customWidth="1"/>
    <col min="7956" max="7956" width="9" style="190"/>
    <col min="7957" max="7957" width="10.375" style="190" customWidth="1"/>
    <col min="7958" max="7958" width="12.375" style="190" customWidth="1"/>
    <col min="7959" max="8192" width="9" style="190"/>
    <col min="8193" max="8193" width="4.125" style="190" customWidth="1"/>
    <col min="8194" max="8194" width="33.5" style="190" customWidth="1"/>
    <col min="8195" max="8195" width="6.75" style="190" customWidth="1"/>
    <col min="8196" max="8196" width="8.125" style="190" customWidth="1"/>
    <col min="8197" max="8197" width="9" style="190" customWidth="1"/>
    <col min="8198" max="8198" width="11.25" style="190" customWidth="1"/>
    <col min="8199" max="8199" width="9.5" style="190" customWidth="1"/>
    <col min="8200" max="8200" width="9.375" style="190" customWidth="1"/>
    <col min="8201" max="8201" width="10.25" style="190" customWidth="1"/>
    <col min="8202" max="8202" width="11.875" style="190" customWidth="1"/>
    <col min="8203" max="8203" width="7.875" style="190" customWidth="1"/>
    <col min="8204" max="8204" width="11.75" style="190" customWidth="1"/>
    <col min="8205" max="8205" width="9.25" style="190" customWidth="1"/>
    <col min="8206" max="8206" width="9" style="190"/>
    <col min="8207" max="8207" width="26.25" style="190" customWidth="1"/>
    <col min="8208" max="8208" width="12.125" style="190" customWidth="1"/>
    <col min="8209" max="8209" width="9" style="190"/>
    <col min="8210" max="8210" width="11" style="190" customWidth="1"/>
    <col min="8211" max="8211" width="13.375" style="190" customWidth="1"/>
    <col min="8212" max="8212" width="9" style="190"/>
    <col min="8213" max="8213" width="10.375" style="190" customWidth="1"/>
    <col min="8214" max="8214" width="12.375" style="190" customWidth="1"/>
    <col min="8215" max="8448" width="9" style="190"/>
    <col min="8449" max="8449" width="4.125" style="190" customWidth="1"/>
    <col min="8450" max="8450" width="33.5" style="190" customWidth="1"/>
    <col min="8451" max="8451" width="6.75" style="190" customWidth="1"/>
    <col min="8452" max="8452" width="8.125" style="190" customWidth="1"/>
    <col min="8453" max="8453" width="9" style="190" customWidth="1"/>
    <col min="8454" max="8454" width="11.25" style="190" customWidth="1"/>
    <col min="8455" max="8455" width="9.5" style="190" customWidth="1"/>
    <col min="8456" max="8456" width="9.375" style="190" customWidth="1"/>
    <col min="8457" max="8457" width="10.25" style="190" customWidth="1"/>
    <col min="8458" max="8458" width="11.875" style="190" customWidth="1"/>
    <col min="8459" max="8459" width="7.875" style="190" customWidth="1"/>
    <col min="8460" max="8460" width="11.75" style="190" customWidth="1"/>
    <col min="8461" max="8461" width="9.25" style="190" customWidth="1"/>
    <col min="8462" max="8462" width="9" style="190"/>
    <col min="8463" max="8463" width="26.25" style="190" customWidth="1"/>
    <col min="8464" max="8464" width="12.125" style="190" customWidth="1"/>
    <col min="8465" max="8465" width="9" style="190"/>
    <col min="8466" max="8466" width="11" style="190" customWidth="1"/>
    <col min="8467" max="8467" width="13.375" style="190" customWidth="1"/>
    <col min="8468" max="8468" width="9" style="190"/>
    <col min="8469" max="8469" width="10.375" style="190" customWidth="1"/>
    <col min="8470" max="8470" width="12.375" style="190" customWidth="1"/>
    <col min="8471" max="8704" width="9" style="190"/>
    <col min="8705" max="8705" width="4.125" style="190" customWidth="1"/>
    <col min="8706" max="8706" width="33.5" style="190" customWidth="1"/>
    <col min="8707" max="8707" width="6.75" style="190" customWidth="1"/>
    <col min="8708" max="8708" width="8.125" style="190" customWidth="1"/>
    <col min="8709" max="8709" width="9" style="190" customWidth="1"/>
    <col min="8710" max="8710" width="11.25" style="190" customWidth="1"/>
    <col min="8711" max="8711" width="9.5" style="190" customWidth="1"/>
    <col min="8712" max="8712" width="9.375" style="190" customWidth="1"/>
    <col min="8713" max="8713" width="10.25" style="190" customWidth="1"/>
    <col min="8714" max="8714" width="11.875" style="190" customWidth="1"/>
    <col min="8715" max="8715" width="7.875" style="190" customWidth="1"/>
    <col min="8716" max="8716" width="11.75" style="190" customWidth="1"/>
    <col min="8717" max="8717" width="9.25" style="190" customWidth="1"/>
    <col min="8718" max="8718" width="9" style="190"/>
    <col min="8719" max="8719" width="26.25" style="190" customWidth="1"/>
    <col min="8720" max="8720" width="12.125" style="190" customWidth="1"/>
    <col min="8721" max="8721" width="9" style="190"/>
    <col min="8722" max="8722" width="11" style="190" customWidth="1"/>
    <col min="8723" max="8723" width="13.375" style="190" customWidth="1"/>
    <col min="8724" max="8724" width="9" style="190"/>
    <col min="8725" max="8725" width="10.375" style="190" customWidth="1"/>
    <col min="8726" max="8726" width="12.375" style="190" customWidth="1"/>
    <col min="8727" max="8960" width="9" style="190"/>
    <col min="8961" max="8961" width="4.125" style="190" customWidth="1"/>
    <col min="8962" max="8962" width="33.5" style="190" customWidth="1"/>
    <col min="8963" max="8963" width="6.75" style="190" customWidth="1"/>
    <col min="8964" max="8964" width="8.125" style="190" customWidth="1"/>
    <col min="8965" max="8965" width="9" style="190" customWidth="1"/>
    <col min="8966" max="8966" width="11.25" style="190" customWidth="1"/>
    <col min="8967" max="8967" width="9.5" style="190" customWidth="1"/>
    <col min="8968" max="8968" width="9.375" style="190" customWidth="1"/>
    <col min="8969" max="8969" width="10.25" style="190" customWidth="1"/>
    <col min="8970" max="8970" width="11.875" style="190" customWidth="1"/>
    <col min="8971" max="8971" width="7.875" style="190" customWidth="1"/>
    <col min="8972" max="8972" width="11.75" style="190" customWidth="1"/>
    <col min="8973" max="8973" width="9.25" style="190" customWidth="1"/>
    <col min="8974" max="8974" width="9" style="190"/>
    <col min="8975" max="8975" width="26.25" style="190" customWidth="1"/>
    <col min="8976" max="8976" width="12.125" style="190" customWidth="1"/>
    <col min="8977" max="8977" width="9" style="190"/>
    <col min="8978" max="8978" width="11" style="190" customWidth="1"/>
    <col min="8979" max="8979" width="13.375" style="190" customWidth="1"/>
    <col min="8980" max="8980" width="9" style="190"/>
    <col min="8981" max="8981" width="10.375" style="190" customWidth="1"/>
    <col min="8982" max="8982" width="12.375" style="190" customWidth="1"/>
    <col min="8983" max="9216" width="9" style="190"/>
    <col min="9217" max="9217" width="4.125" style="190" customWidth="1"/>
    <col min="9218" max="9218" width="33.5" style="190" customWidth="1"/>
    <col min="9219" max="9219" width="6.75" style="190" customWidth="1"/>
    <col min="9220" max="9220" width="8.125" style="190" customWidth="1"/>
    <col min="9221" max="9221" width="9" style="190" customWidth="1"/>
    <col min="9222" max="9222" width="11.25" style="190" customWidth="1"/>
    <col min="9223" max="9223" width="9.5" style="190" customWidth="1"/>
    <col min="9224" max="9224" width="9.375" style="190" customWidth="1"/>
    <col min="9225" max="9225" width="10.25" style="190" customWidth="1"/>
    <col min="9226" max="9226" width="11.875" style="190" customWidth="1"/>
    <col min="9227" max="9227" width="7.875" style="190" customWidth="1"/>
    <col min="9228" max="9228" width="11.75" style="190" customWidth="1"/>
    <col min="9229" max="9229" width="9.25" style="190" customWidth="1"/>
    <col min="9230" max="9230" width="9" style="190"/>
    <col min="9231" max="9231" width="26.25" style="190" customWidth="1"/>
    <col min="9232" max="9232" width="12.125" style="190" customWidth="1"/>
    <col min="9233" max="9233" width="9" style="190"/>
    <col min="9234" max="9234" width="11" style="190" customWidth="1"/>
    <col min="9235" max="9235" width="13.375" style="190" customWidth="1"/>
    <col min="9236" max="9236" width="9" style="190"/>
    <col min="9237" max="9237" width="10.375" style="190" customWidth="1"/>
    <col min="9238" max="9238" width="12.375" style="190" customWidth="1"/>
    <col min="9239" max="9472" width="9" style="190"/>
    <col min="9473" max="9473" width="4.125" style="190" customWidth="1"/>
    <col min="9474" max="9474" width="33.5" style="190" customWidth="1"/>
    <col min="9475" max="9475" width="6.75" style="190" customWidth="1"/>
    <col min="9476" max="9476" width="8.125" style="190" customWidth="1"/>
    <col min="9477" max="9477" width="9" style="190" customWidth="1"/>
    <col min="9478" max="9478" width="11.25" style="190" customWidth="1"/>
    <col min="9479" max="9479" width="9.5" style="190" customWidth="1"/>
    <col min="9480" max="9480" width="9.375" style="190" customWidth="1"/>
    <col min="9481" max="9481" width="10.25" style="190" customWidth="1"/>
    <col min="9482" max="9482" width="11.875" style="190" customWidth="1"/>
    <col min="9483" max="9483" width="7.875" style="190" customWidth="1"/>
    <col min="9484" max="9484" width="11.75" style="190" customWidth="1"/>
    <col min="9485" max="9485" width="9.25" style="190" customWidth="1"/>
    <col min="9486" max="9486" width="9" style="190"/>
    <col min="9487" max="9487" width="26.25" style="190" customWidth="1"/>
    <col min="9488" max="9488" width="12.125" style="190" customWidth="1"/>
    <col min="9489" max="9489" width="9" style="190"/>
    <col min="9490" max="9490" width="11" style="190" customWidth="1"/>
    <col min="9491" max="9491" width="13.375" style="190" customWidth="1"/>
    <col min="9492" max="9492" width="9" style="190"/>
    <col min="9493" max="9493" width="10.375" style="190" customWidth="1"/>
    <col min="9494" max="9494" width="12.375" style="190" customWidth="1"/>
    <col min="9495" max="9728" width="9" style="190"/>
    <col min="9729" max="9729" width="4.125" style="190" customWidth="1"/>
    <col min="9730" max="9730" width="33.5" style="190" customWidth="1"/>
    <col min="9731" max="9731" width="6.75" style="190" customWidth="1"/>
    <col min="9732" max="9732" width="8.125" style="190" customWidth="1"/>
    <col min="9733" max="9733" width="9" style="190" customWidth="1"/>
    <col min="9734" max="9734" width="11.25" style="190" customWidth="1"/>
    <col min="9735" max="9735" width="9.5" style="190" customWidth="1"/>
    <col min="9736" max="9736" width="9.375" style="190" customWidth="1"/>
    <col min="9737" max="9737" width="10.25" style="190" customWidth="1"/>
    <col min="9738" max="9738" width="11.875" style="190" customWidth="1"/>
    <col min="9739" max="9739" width="7.875" style="190" customWidth="1"/>
    <col min="9740" max="9740" width="11.75" style="190" customWidth="1"/>
    <col min="9741" max="9741" width="9.25" style="190" customWidth="1"/>
    <col min="9742" max="9742" width="9" style="190"/>
    <col min="9743" max="9743" width="26.25" style="190" customWidth="1"/>
    <col min="9744" max="9744" width="12.125" style="190" customWidth="1"/>
    <col min="9745" max="9745" width="9" style="190"/>
    <col min="9746" max="9746" width="11" style="190" customWidth="1"/>
    <col min="9747" max="9747" width="13.375" style="190" customWidth="1"/>
    <col min="9748" max="9748" width="9" style="190"/>
    <col min="9749" max="9749" width="10.375" style="190" customWidth="1"/>
    <col min="9750" max="9750" width="12.375" style="190" customWidth="1"/>
    <col min="9751" max="9984" width="9" style="190"/>
    <col min="9985" max="9985" width="4.125" style="190" customWidth="1"/>
    <col min="9986" max="9986" width="33.5" style="190" customWidth="1"/>
    <col min="9987" max="9987" width="6.75" style="190" customWidth="1"/>
    <col min="9988" max="9988" width="8.125" style="190" customWidth="1"/>
    <col min="9989" max="9989" width="9" style="190" customWidth="1"/>
    <col min="9990" max="9990" width="11.25" style="190" customWidth="1"/>
    <col min="9991" max="9991" width="9.5" style="190" customWidth="1"/>
    <col min="9992" max="9992" width="9.375" style="190" customWidth="1"/>
    <col min="9993" max="9993" width="10.25" style="190" customWidth="1"/>
    <col min="9994" max="9994" width="11.875" style="190" customWidth="1"/>
    <col min="9995" max="9995" width="7.875" style="190" customWidth="1"/>
    <col min="9996" max="9996" width="11.75" style="190" customWidth="1"/>
    <col min="9997" max="9997" width="9.25" style="190" customWidth="1"/>
    <col min="9998" max="9998" width="9" style="190"/>
    <col min="9999" max="9999" width="26.25" style="190" customWidth="1"/>
    <col min="10000" max="10000" width="12.125" style="190" customWidth="1"/>
    <col min="10001" max="10001" width="9" style="190"/>
    <col min="10002" max="10002" width="11" style="190" customWidth="1"/>
    <col min="10003" max="10003" width="13.375" style="190" customWidth="1"/>
    <col min="10004" max="10004" width="9" style="190"/>
    <col min="10005" max="10005" width="10.375" style="190" customWidth="1"/>
    <col min="10006" max="10006" width="12.375" style="190" customWidth="1"/>
    <col min="10007" max="10240" width="9" style="190"/>
    <col min="10241" max="10241" width="4.125" style="190" customWidth="1"/>
    <col min="10242" max="10242" width="33.5" style="190" customWidth="1"/>
    <col min="10243" max="10243" width="6.75" style="190" customWidth="1"/>
    <col min="10244" max="10244" width="8.125" style="190" customWidth="1"/>
    <col min="10245" max="10245" width="9" style="190" customWidth="1"/>
    <col min="10246" max="10246" width="11.25" style="190" customWidth="1"/>
    <col min="10247" max="10247" width="9.5" style="190" customWidth="1"/>
    <col min="10248" max="10248" width="9.375" style="190" customWidth="1"/>
    <col min="10249" max="10249" width="10.25" style="190" customWidth="1"/>
    <col min="10250" max="10250" width="11.875" style="190" customWidth="1"/>
    <col min="10251" max="10251" width="7.875" style="190" customWidth="1"/>
    <col min="10252" max="10252" width="11.75" style="190" customWidth="1"/>
    <col min="10253" max="10253" width="9.25" style="190" customWidth="1"/>
    <col min="10254" max="10254" width="9" style="190"/>
    <col min="10255" max="10255" width="26.25" style="190" customWidth="1"/>
    <col min="10256" max="10256" width="12.125" style="190" customWidth="1"/>
    <col min="10257" max="10257" width="9" style="190"/>
    <col min="10258" max="10258" width="11" style="190" customWidth="1"/>
    <col min="10259" max="10259" width="13.375" style="190" customWidth="1"/>
    <col min="10260" max="10260" width="9" style="190"/>
    <col min="10261" max="10261" width="10.375" style="190" customWidth="1"/>
    <col min="10262" max="10262" width="12.375" style="190" customWidth="1"/>
    <col min="10263" max="10496" width="9" style="190"/>
    <col min="10497" max="10497" width="4.125" style="190" customWidth="1"/>
    <col min="10498" max="10498" width="33.5" style="190" customWidth="1"/>
    <col min="10499" max="10499" width="6.75" style="190" customWidth="1"/>
    <col min="10500" max="10500" width="8.125" style="190" customWidth="1"/>
    <col min="10501" max="10501" width="9" style="190" customWidth="1"/>
    <col min="10502" max="10502" width="11.25" style="190" customWidth="1"/>
    <col min="10503" max="10503" width="9.5" style="190" customWidth="1"/>
    <col min="10504" max="10504" width="9.375" style="190" customWidth="1"/>
    <col min="10505" max="10505" width="10.25" style="190" customWidth="1"/>
    <col min="10506" max="10506" width="11.875" style="190" customWidth="1"/>
    <col min="10507" max="10507" width="7.875" style="190" customWidth="1"/>
    <col min="10508" max="10508" width="11.75" style="190" customWidth="1"/>
    <col min="10509" max="10509" width="9.25" style="190" customWidth="1"/>
    <col min="10510" max="10510" width="9" style="190"/>
    <col min="10511" max="10511" width="26.25" style="190" customWidth="1"/>
    <col min="10512" max="10512" width="12.125" style="190" customWidth="1"/>
    <col min="10513" max="10513" width="9" style="190"/>
    <col min="10514" max="10514" width="11" style="190" customWidth="1"/>
    <col min="10515" max="10515" width="13.375" style="190" customWidth="1"/>
    <col min="10516" max="10516" width="9" style="190"/>
    <col min="10517" max="10517" width="10.375" style="190" customWidth="1"/>
    <col min="10518" max="10518" width="12.375" style="190" customWidth="1"/>
    <col min="10519" max="10752" width="9" style="190"/>
    <col min="10753" max="10753" width="4.125" style="190" customWidth="1"/>
    <col min="10754" max="10754" width="33.5" style="190" customWidth="1"/>
    <col min="10755" max="10755" width="6.75" style="190" customWidth="1"/>
    <col min="10756" max="10756" width="8.125" style="190" customWidth="1"/>
    <col min="10757" max="10757" width="9" style="190" customWidth="1"/>
    <col min="10758" max="10758" width="11.25" style="190" customWidth="1"/>
    <col min="10759" max="10759" width="9.5" style="190" customWidth="1"/>
    <col min="10760" max="10760" width="9.375" style="190" customWidth="1"/>
    <col min="10761" max="10761" width="10.25" style="190" customWidth="1"/>
    <col min="10762" max="10762" width="11.875" style="190" customWidth="1"/>
    <col min="10763" max="10763" width="7.875" style="190" customWidth="1"/>
    <col min="10764" max="10764" width="11.75" style="190" customWidth="1"/>
    <col min="10765" max="10765" width="9.25" style="190" customWidth="1"/>
    <col min="10766" max="10766" width="9" style="190"/>
    <col min="10767" max="10767" width="26.25" style="190" customWidth="1"/>
    <col min="10768" max="10768" width="12.125" style="190" customWidth="1"/>
    <col min="10769" max="10769" width="9" style="190"/>
    <col min="10770" max="10770" width="11" style="190" customWidth="1"/>
    <col min="10771" max="10771" width="13.375" style="190" customWidth="1"/>
    <col min="10772" max="10772" width="9" style="190"/>
    <col min="10773" max="10773" width="10.375" style="190" customWidth="1"/>
    <col min="10774" max="10774" width="12.375" style="190" customWidth="1"/>
    <col min="10775" max="11008" width="9" style="190"/>
    <col min="11009" max="11009" width="4.125" style="190" customWidth="1"/>
    <col min="11010" max="11010" width="33.5" style="190" customWidth="1"/>
    <col min="11011" max="11011" width="6.75" style="190" customWidth="1"/>
    <col min="11012" max="11012" width="8.125" style="190" customWidth="1"/>
    <col min="11013" max="11013" width="9" style="190" customWidth="1"/>
    <col min="11014" max="11014" width="11.25" style="190" customWidth="1"/>
    <col min="11015" max="11015" width="9.5" style="190" customWidth="1"/>
    <col min="11016" max="11016" width="9.375" style="190" customWidth="1"/>
    <col min="11017" max="11017" width="10.25" style="190" customWidth="1"/>
    <col min="11018" max="11018" width="11.875" style="190" customWidth="1"/>
    <col min="11019" max="11019" width="7.875" style="190" customWidth="1"/>
    <col min="11020" max="11020" width="11.75" style="190" customWidth="1"/>
    <col min="11021" max="11021" width="9.25" style="190" customWidth="1"/>
    <col min="11022" max="11022" width="9" style="190"/>
    <col min="11023" max="11023" width="26.25" style="190" customWidth="1"/>
    <col min="11024" max="11024" width="12.125" style="190" customWidth="1"/>
    <col min="11025" max="11025" width="9" style="190"/>
    <col min="11026" max="11026" width="11" style="190" customWidth="1"/>
    <col min="11027" max="11027" width="13.375" style="190" customWidth="1"/>
    <col min="11028" max="11028" width="9" style="190"/>
    <col min="11029" max="11029" width="10.375" style="190" customWidth="1"/>
    <col min="11030" max="11030" width="12.375" style="190" customWidth="1"/>
    <col min="11031" max="11264" width="9" style="190"/>
    <col min="11265" max="11265" width="4.125" style="190" customWidth="1"/>
    <col min="11266" max="11266" width="33.5" style="190" customWidth="1"/>
    <col min="11267" max="11267" width="6.75" style="190" customWidth="1"/>
    <col min="11268" max="11268" width="8.125" style="190" customWidth="1"/>
    <col min="11269" max="11269" width="9" style="190" customWidth="1"/>
    <col min="11270" max="11270" width="11.25" style="190" customWidth="1"/>
    <col min="11271" max="11271" width="9.5" style="190" customWidth="1"/>
    <col min="11272" max="11272" width="9.375" style="190" customWidth="1"/>
    <col min="11273" max="11273" width="10.25" style="190" customWidth="1"/>
    <col min="11274" max="11274" width="11.875" style="190" customWidth="1"/>
    <col min="11275" max="11275" width="7.875" style="190" customWidth="1"/>
    <col min="11276" max="11276" width="11.75" style="190" customWidth="1"/>
    <col min="11277" max="11277" width="9.25" style="190" customWidth="1"/>
    <col min="11278" max="11278" width="9" style="190"/>
    <col min="11279" max="11279" width="26.25" style="190" customWidth="1"/>
    <col min="11280" max="11280" width="12.125" style="190" customWidth="1"/>
    <col min="11281" max="11281" width="9" style="190"/>
    <col min="11282" max="11282" width="11" style="190" customWidth="1"/>
    <col min="11283" max="11283" width="13.375" style="190" customWidth="1"/>
    <col min="11284" max="11284" width="9" style="190"/>
    <col min="11285" max="11285" width="10.375" style="190" customWidth="1"/>
    <col min="11286" max="11286" width="12.375" style="190" customWidth="1"/>
    <col min="11287" max="11520" width="9" style="190"/>
    <col min="11521" max="11521" width="4.125" style="190" customWidth="1"/>
    <col min="11522" max="11522" width="33.5" style="190" customWidth="1"/>
    <col min="11523" max="11523" width="6.75" style="190" customWidth="1"/>
    <col min="11524" max="11524" width="8.125" style="190" customWidth="1"/>
    <col min="11525" max="11525" width="9" style="190" customWidth="1"/>
    <col min="11526" max="11526" width="11.25" style="190" customWidth="1"/>
    <col min="11527" max="11527" width="9.5" style="190" customWidth="1"/>
    <col min="11528" max="11528" width="9.375" style="190" customWidth="1"/>
    <col min="11529" max="11529" width="10.25" style="190" customWidth="1"/>
    <col min="11530" max="11530" width="11.875" style="190" customWidth="1"/>
    <col min="11531" max="11531" width="7.875" style="190" customWidth="1"/>
    <col min="11532" max="11532" width="11.75" style="190" customWidth="1"/>
    <col min="11533" max="11533" width="9.25" style="190" customWidth="1"/>
    <col min="11534" max="11534" width="9" style="190"/>
    <col min="11535" max="11535" width="26.25" style="190" customWidth="1"/>
    <col min="11536" max="11536" width="12.125" style="190" customWidth="1"/>
    <col min="11537" max="11537" width="9" style="190"/>
    <col min="11538" max="11538" width="11" style="190" customWidth="1"/>
    <col min="11539" max="11539" width="13.375" style="190" customWidth="1"/>
    <col min="11540" max="11540" width="9" style="190"/>
    <col min="11541" max="11541" width="10.375" style="190" customWidth="1"/>
    <col min="11542" max="11542" width="12.375" style="190" customWidth="1"/>
    <col min="11543" max="11776" width="9" style="190"/>
    <col min="11777" max="11777" width="4.125" style="190" customWidth="1"/>
    <col min="11778" max="11778" width="33.5" style="190" customWidth="1"/>
    <col min="11779" max="11779" width="6.75" style="190" customWidth="1"/>
    <col min="11780" max="11780" width="8.125" style="190" customWidth="1"/>
    <col min="11781" max="11781" width="9" style="190" customWidth="1"/>
    <col min="11782" max="11782" width="11.25" style="190" customWidth="1"/>
    <col min="11783" max="11783" width="9.5" style="190" customWidth="1"/>
    <col min="11784" max="11784" width="9.375" style="190" customWidth="1"/>
    <col min="11785" max="11785" width="10.25" style="190" customWidth="1"/>
    <col min="11786" max="11786" width="11.875" style="190" customWidth="1"/>
    <col min="11787" max="11787" width="7.875" style="190" customWidth="1"/>
    <col min="11788" max="11788" width="11.75" style="190" customWidth="1"/>
    <col min="11789" max="11789" width="9.25" style="190" customWidth="1"/>
    <col min="11790" max="11790" width="9" style="190"/>
    <col min="11791" max="11791" width="26.25" style="190" customWidth="1"/>
    <col min="11792" max="11792" width="12.125" style="190" customWidth="1"/>
    <col min="11793" max="11793" width="9" style="190"/>
    <col min="11794" max="11794" width="11" style="190" customWidth="1"/>
    <col min="11795" max="11795" width="13.375" style="190" customWidth="1"/>
    <col min="11796" max="11796" width="9" style="190"/>
    <col min="11797" max="11797" width="10.375" style="190" customWidth="1"/>
    <col min="11798" max="11798" width="12.375" style="190" customWidth="1"/>
    <col min="11799" max="12032" width="9" style="190"/>
    <col min="12033" max="12033" width="4.125" style="190" customWidth="1"/>
    <col min="12034" max="12034" width="33.5" style="190" customWidth="1"/>
    <col min="12035" max="12035" width="6.75" style="190" customWidth="1"/>
    <col min="12036" max="12036" width="8.125" style="190" customWidth="1"/>
    <col min="12037" max="12037" width="9" style="190" customWidth="1"/>
    <col min="12038" max="12038" width="11.25" style="190" customWidth="1"/>
    <col min="12039" max="12039" width="9.5" style="190" customWidth="1"/>
    <col min="12040" max="12040" width="9.375" style="190" customWidth="1"/>
    <col min="12041" max="12041" width="10.25" style="190" customWidth="1"/>
    <col min="12042" max="12042" width="11.875" style="190" customWidth="1"/>
    <col min="12043" max="12043" width="7.875" style="190" customWidth="1"/>
    <col min="12044" max="12044" width="11.75" style="190" customWidth="1"/>
    <col min="12045" max="12045" width="9.25" style="190" customWidth="1"/>
    <col min="12046" max="12046" width="9" style="190"/>
    <col min="12047" max="12047" width="26.25" style="190" customWidth="1"/>
    <col min="12048" max="12048" width="12.125" style="190" customWidth="1"/>
    <col min="12049" max="12049" width="9" style="190"/>
    <col min="12050" max="12050" width="11" style="190" customWidth="1"/>
    <col min="12051" max="12051" width="13.375" style="190" customWidth="1"/>
    <col min="12052" max="12052" width="9" style="190"/>
    <col min="12053" max="12053" width="10.375" style="190" customWidth="1"/>
    <col min="12054" max="12054" width="12.375" style="190" customWidth="1"/>
    <col min="12055" max="12288" width="9" style="190"/>
    <col min="12289" max="12289" width="4.125" style="190" customWidth="1"/>
    <col min="12290" max="12290" width="33.5" style="190" customWidth="1"/>
    <col min="12291" max="12291" width="6.75" style="190" customWidth="1"/>
    <col min="12292" max="12292" width="8.125" style="190" customWidth="1"/>
    <col min="12293" max="12293" width="9" style="190" customWidth="1"/>
    <col min="12294" max="12294" width="11.25" style="190" customWidth="1"/>
    <col min="12295" max="12295" width="9.5" style="190" customWidth="1"/>
    <col min="12296" max="12296" width="9.375" style="190" customWidth="1"/>
    <col min="12297" max="12297" width="10.25" style="190" customWidth="1"/>
    <col min="12298" max="12298" width="11.875" style="190" customWidth="1"/>
    <col min="12299" max="12299" width="7.875" style="190" customWidth="1"/>
    <col min="12300" max="12300" width="11.75" style="190" customWidth="1"/>
    <col min="12301" max="12301" width="9.25" style="190" customWidth="1"/>
    <col min="12302" max="12302" width="9" style="190"/>
    <col min="12303" max="12303" width="26.25" style="190" customWidth="1"/>
    <col min="12304" max="12304" width="12.125" style="190" customWidth="1"/>
    <col min="12305" max="12305" width="9" style="190"/>
    <col min="12306" max="12306" width="11" style="190" customWidth="1"/>
    <col min="12307" max="12307" width="13.375" style="190" customWidth="1"/>
    <col min="12308" max="12308" width="9" style="190"/>
    <col min="12309" max="12309" width="10.375" style="190" customWidth="1"/>
    <col min="12310" max="12310" width="12.375" style="190" customWidth="1"/>
    <col min="12311" max="12544" width="9" style="190"/>
    <col min="12545" max="12545" width="4.125" style="190" customWidth="1"/>
    <col min="12546" max="12546" width="33.5" style="190" customWidth="1"/>
    <col min="12547" max="12547" width="6.75" style="190" customWidth="1"/>
    <col min="12548" max="12548" width="8.125" style="190" customWidth="1"/>
    <col min="12549" max="12549" width="9" style="190" customWidth="1"/>
    <col min="12550" max="12550" width="11.25" style="190" customWidth="1"/>
    <col min="12551" max="12551" width="9.5" style="190" customWidth="1"/>
    <col min="12552" max="12552" width="9.375" style="190" customWidth="1"/>
    <col min="12553" max="12553" width="10.25" style="190" customWidth="1"/>
    <col min="12554" max="12554" width="11.875" style="190" customWidth="1"/>
    <col min="12555" max="12555" width="7.875" style="190" customWidth="1"/>
    <col min="12556" max="12556" width="11.75" style="190" customWidth="1"/>
    <col min="12557" max="12557" width="9.25" style="190" customWidth="1"/>
    <col min="12558" max="12558" width="9" style="190"/>
    <col min="12559" max="12559" width="26.25" style="190" customWidth="1"/>
    <col min="12560" max="12560" width="12.125" style="190" customWidth="1"/>
    <col min="12561" max="12561" width="9" style="190"/>
    <col min="12562" max="12562" width="11" style="190" customWidth="1"/>
    <col min="12563" max="12563" width="13.375" style="190" customWidth="1"/>
    <col min="12564" max="12564" width="9" style="190"/>
    <col min="12565" max="12565" width="10.375" style="190" customWidth="1"/>
    <col min="12566" max="12566" width="12.375" style="190" customWidth="1"/>
    <col min="12567" max="12800" width="9" style="190"/>
    <col min="12801" max="12801" width="4.125" style="190" customWidth="1"/>
    <col min="12802" max="12802" width="33.5" style="190" customWidth="1"/>
    <col min="12803" max="12803" width="6.75" style="190" customWidth="1"/>
    <col min="12804" max="12804" width="8.125" style="190" customWidth="1"/>
    <col min="12805" max="12805" width="9" style="190" customWidth="1"/>
    <col min="12806" max="12806" width="11.25" style="190" customWidth="1"/>
    <col min="12807" max="12807" width="9.5" style="190" customWidth="1"/>
    <col min="12808" max="12808" width="9.375" style="190" customWidth="1"/>
    <col min="12809" max="12809" width="10.25" style="190" customWidth="1"/>
    <col min="12810" max="12810" width="11.875" style="190" customWidth="1"/>
    <col min="12811" max="12811" width="7.875" style="190" customWidth="1"/>
    <col min="12812" max="12812" width="11.75" style="190" customWidth="1"/>
    <col min="12813" max="12813" width="9.25" style="190" customWidth="1"/>
    <col min="12814" max="12814" width="9" style="190"/>
    <col min="12815" max="12815" width="26.25" style="190" customWidth="1"/>
    <col min="12816" max="12816" width="12.125" style="190" customWidth="1"/>
    <col min="12817" max="12817" width="9" style="190"/>
    <col min="12818" max="12818" width="11" style="190" customWidth="1"/>
    <col min="12819" max="12819" width="13.375" style="190" customWidth="1"/>
    <col min="12820" max="12820" width="9" style="190"/>
    <col min="12821" max="12821" width="10.375" style="190" customWidth="1"/>
    <col min="12822" max="12822" width="12.375" style="190" customWidth="1"/>
    <col min="12823" max="13056" width="9" style="190"/>
    <col min="13057" max="13057" width="4.125" style="190" customWidth="1"/>
    <col min="13058" max="13058" width="33.5" style="190" customWidth="1"/>
    <col min="13059" max="13059" width="6.75" style="190" customWidth="1"/>
    <col min="13060" max="13060" width="8.125" style="190" customWidth="1"/>
    <col min="13061" max="13061" width="9" style="190" customWidth="1"/>
    <col min="13062" max="13062" width="11.25" style="190" customWidth="1"/>
    <col min="13063" max="13063" width="9.5" style="190" customWidth="1"/>
    <col min="13064" max="13064" width="9.375" style="190" customWidth="1"/>
    <col min="13065" max="13065" width="10.25" style="190" customWidth="1"/>
    <col min="13066" max="13066" width="11.875" style="190" customWidth="1"/>
    <col min="13067" max="13067" width="7.875" style="190" customWidth="1"/>
    <col min="13068" max="13068" width="11.75" style="190" customWidth="1"/>
    <col min="13069" max="13069" width="9.25" style="190" customWidth="1"/>
    <col min="13070" max="13070" width="9" style="190"/>
    <col min="13071" max="13071" width="26.25" style="190" customWidth="1"/>
    <col min="13072" max="13072" width="12.125" style="190" customWidth="1"/>
    <col min="13073" max="13073" width="9" style="190"/>
    <col min="13074" max="13074" width="11" style="190" customWidth="1"/>
    <col min="13075" max="13075" width="13.375" style="190" customWidth="1"/>
    <col min="13076" max="13076" width="9" style="190"/>
    <col min="13077" max="13077" width="10.375" style="190" customWidth="1"/>
    <col min="13078" max="13078" width="12.375" style="190" customWidth="1"/>
    <col min="13079" max="13312" width="9" style="190"/>
    <col min="13313" max="13313" width="4.125" style="190" customWidth="1"/>
    <col min="13314" max="13314" width="33.5" style="190" customWidth="1"/>
    <col min="13315" max="13315" width="6.75" style="190" customWidth="1"/>
    <col min="13316" max="13316" width="8.125" style="190" customWidth="1"/>
    <col min="13317" max="13317" width="9" style="190" customWidth="1"/>
    <col min="13318" max="13318" width="11.25" style="190" customWidth="1"/>
    <col min="13319" max="13319" width="9.5" style="190" customWidth="1"/>
    <col min="13320" max="13320" width="9.375" style="190" customWidth="1"/>
    <col min="13321" max="13321" width="10.25" style="190" customWidth="1"/>
    <col min="13322" max="13322" width="11.875" style="190" customWidth="1"/>
    <col min="13323" max="13323" width="7.875" style="190" customWidth="1"/>
    <col min="13324" max="13324" width="11.75" style="190" customWidth="1"/>
    <col min="13325" max="13325" width="9.25" style="190" customWidth="1"/>
    <col min="13326" max="13326" width="9" style="190"/>
    <col min="13327" max="13327" width="26.25" style="190" customWidth="1"/>
    <col min="13328" max="13328" width="12.125" style="190" customWidth="1"/>
    <col min="13329" max="13329" width="9" style="190"/>
    <col min="13330" max="13330" width="11" style="190" customWidth="1"/>
    <col min="13331" max="13331" width="13.375" style="190" customWidth="1"/>
    <col min="13332" max="13332" width="9" style="190"/>
    <col min="13333" max="13333" width="10.375" style="190" customWidth="1"/>
    <col min="13334" max="13334" width="12.375" style="190" customWidth="1"/>
    <col min="13335" max="13568" width="9" style="190"/>
    <col min="13569" max="13569" width="4.125" style="190" customWidth="1"/>
    <col min="13570" max="13570" width="33.5" style="190" customWidth="1"/>
    <col min="13571" max="13571" width="6.75" style="190" customWidth="1"/>
    <col min="13572" max="13572" width="8.125" style="190" customWidth="1"/>
    <col min="13573" max="13573" width="9" style="190" customWidth="1"/>
    <col min="13574" max="13574" width="11.25" style="190" customWidth="1"/>
    <col min="13575" max="13575" width="9.5" style="190" customWidth="1"/>
    <col min="13576" max="13576" width="9.375" style="190" customWidth="1"/>
    <col min="13577" max="13577" width="10.25" style="190" customWidth="1"/>
    <col min="13578" max="13578" width="11.875" style="190" customWidth="1"/>
    <col min="13579" max="13579" width="7.875" style="190" customWidth="1"/>
    <col min="13580" max="13580" width="11.75" style="190" customWidth="1"/>
    <col min="13581" max="13581" width="9.25" style="190" customWidth="1"/>
    <col min="13582" max="13582" width="9" style="190"/>
    <col min="13583" max="13583" width="26.25" style="190" customWidth="1"/>
    <col min="13584" max="13584" width="12.125" style="190" customWidth="1"/>
    <col min="13585" max="13585" width="9" style="190"/>
    <col min="13586" max="13586" width="11" style="190" customWidth="1"/>
    <col min="13587" max="13587" width="13.375" style="190" customWidth="1"/>
    <col min="13588" max="13588" width="9" style="190"/>
    <col min="13589" max="13589" width="10.375" style="190" customWidth="1"/>
    <col min="13590" max="13590" width="12.375" style="190" customWidth="1"/>
    <col min="13591" max="13824" width="9" style="190"/>
    <col min="13825" max="13825" width="4.125" style="190" customWidth="1"/>
    <col min="13826" max="13826" width="33.5" style="190" customWidth="1"/>
    <col min="13827" max="13827" width="6.75" style="190" customWidth="1"/>
    <col min="13828" max="13828" width="8.125" style="190" customWidth="1"/>
    <col min="13829" max="13829" width="9" style="190" customWidth="1"/>
    <col min="13830" max="13830" width="11.25" style="190" customWidth="1"/>
    <col min="13831" max="13831" width="9.5" style="190" customWidth="1"/>
    <col min="13832" max="13832" width="9.375" style="190" customWidth="1"/>
    <col min="13833" max="13833" width="10.25" style="190" customWidth="1"/>
    <col min="13834" max="13834" width="11.875" style="190" customWidth="1"/>
    <col min="13835" max="13835" width="7.875" style="190" customWidth="1"/>
    <col min="13836" max="13836" width="11.75" style="190" customWidth="1"/>
    <col min="13837" max="13837" width="9.25" style="190" customWidth="1"/>
    <col min="13838" max="13838" width="9" style="190"/>
    <col min="13839" max="13839" width="26.25" style="190" customWidth="1"/>
    <col min="13840" max="13840" width="12.125" style="190" customWidth="1"/>
    <col min="13841" max="13841" width="9" style="190"/>
    <col min="13842" max="13842" width="11" style="190" customWidth="1"/>
    <col min="13843" max="13843" width="13.375" style="190" customWidth="1"/>
    <col min="13844" max="13844" width="9" style="190"/>
    <col min="13845" max="13845" width="10.375" style="190" customWidth="1"/>
    <col min="13846" max="13846" width="12.375" style="190" customWidth="1"/>
    <col min="13847" max="14080" width="9" style="190"/>
    <col min="14081" max="14081" width="4.125" style="190" customWidth="1"/>
    <col min="14082" max="14082" width="33.5" style="190" customWidth="1"/>
    <col min="14083" max="14083" width="6.75" style="190" customWidth="1"/>
    <col min="14084" max="14084" width="8.125" style="190" customWidth="1"/>
    <col min="14085" max="14085" width="9" style="190" customWidth="1"/>
    <col min="14086" max="14086" width="11.25" style="190" customWidth="1"/>
    <col min="14087" max="14087" width="9.5" style="190" customWidth="1"/>
    <col min="14088" max="14088" width="9.375" style="190" customWidth="1"/>
    <col min="14089" max="14089" width="10.25" style="190" customWidth="1"/>
    <col min="14090" max="14090" width="11.875" style="190" customWidth="1"/>
    <col min="14091" max="14091" width="7.875" style="190" customWidth="1"/>
    <col min="14092" max="14092" width="11.75" style="190" customWidth="1"/>
    <col min="14093" max="14093" width="9.25" style="190" customWidth="1"/>
    <col min="14094" max="14094" width="9" style="190"/>
    <col min="14095" max="14095" width="26.25" style="190" customWidth="1"/>
    <col min="14096" max="14096" width="12.125" style="190" customWidth="1"/>
    <col min="14097" max="14097" width="9" style="190"/>
    <col min="14098" max="14098" width="11" style="190" customWidth="1"/>
    <col min="14099" max="14099" width="13.375" style="190" customWidth="1"/>
    <col min="14100" max="14100" width="9" style="190"/>
    <col min="14101" max="14101" width="10.375" style="190" customWidth="1"/>
    <col min="14102" max="14102" width="12.375" style="190" customWidth="1"/>
    <col min="14103" max="14336" width="9" style="190"/>
    <col min="14337" max="14337" width="4.125" style="190" customWidth="1"/>
    <col min="14338" max="14338" width="33.5" style="190" customWidth="1"/>
    <col min="14339" max="14339" width="6.75" style="190" customWidth="1"/>
    <col min="14340" max="14340" width="8.125" style="190" customWidth="1"/>
    <col min="14341" max="14341" width="9" style="190" customWidth="1"/>
    <col min="14342" max="14342" width="11.25" style="190" customWidth="1"/>
    <col min="14343" max="14343" width="9.5" style="190" customWidth="1"/>
    <col min="14344" max="14344" width="9.375" style="190" customWidth="1"/>
    <col min="14345" max="14345" width="10.25" style="190" customWidth="1"/>
    <col min="14346" max="14346" width="11.875" style="190" customWidth="1"/>
    <col min="14347" max="14347" width="7.875" style="190" customWidth="1"/>
    <col min="14348" max="14348" width="11.75" style="190" customWidth="1"/>
    <col min="14349" max="14349" width="9.25" style="190" customWidth="1"/>
    <col min="14350" max="14350" width="9" style="190"/>
    <col min="14351" max="14351" width="26.25" style="190" customWidth="1"/>
    <col min="14352" max="14352" width="12.125" style="190" customWidth="1"/>
    <col min="14353" max="14353" width="9" style="190"/>
    <col min="14354" max="14354" width="11" style="190" customWidth="1"/>
    <col min="14355" max="14355" width="13.375" style="190" customWidth="1"/>
    <col min="14356" max="14356" width="9" style="190"/>
    <col min="14357" max="14357" width="10.375" style="190" customWidth="1"/>
    <col min="14358" max="14358" width="12.375" style="190" customWidth="1"/>
    <col min="14359" max="14592" width="9" style="190"/>
    <col min="14593" max="14593" width="4.125" style="190" customWidth="1"/>
    <col min="14594" max="14594" width="33.5" style="190" customWidth="1"/>
    <col min="14595" max="14595" width="6.75" style="190" customWidth="1"/>
    <col min="14596" max="14596" width="8.125" style="190" customWidth="1"/>
    <col min="14597" max="14597" width="9" style="190" customWidth="1"/>
    <col min="14598" max="14598" width="11.25" style="190" customWidth="1"/>
    <col min="14599" max="14599" width="9.5" style="190" customWidth="1"/>
    <col min="14600" max="14600" width="9.375" style="190" customWidth="1"/>
    <col min="14601" max="14601" width="10.25" style="190" customWidth="1"/>
    <col min="14602" max="14602" width="11.875" style="190" customWidth="1"/>
    <col min="14603" max="14603" width="7.875" style="190" customWidth="1"/>
    <col min="14604" max="14604" width="11.75" style="190" customWidth="1"/>
    <col min="14605" max="14605" width="9.25" style="190" customWidth="1"/>
    <col min="14606" max="14606" width="9" style="190"/>
    <col min="14607" max="14607" width="26.25" style="190" customWidth="1"/>
    <col min="14608" max="14608" width="12.125" style="190" customWidth="1"/>
    <col min="14609" max="14609" width="9" style="190"/>
    <col min="14610" max="14610" width="11" style="190" customWidth="1"/>
    <col min="14611" max="14611" width="13.375" style="190" customWidth="1"/>
    <col min="14612" max="14612" width="9" style="190"/>
    <col min="14613" max="14613" width="10.375" style="190" customWidth="1"/>
    <col min="14614" max="14614" width="12.375" style="190" customWidth="1"/>
    <col min="14615" max="14848" width="9" style="190"/>
    <col min="14849" max="14849" width="4.125" style="190" customWidth="1"/>
    <col min="14850" max="14850" width="33.5" style="190" customWidth="1"/>
    <col min="14851" max="14851" width="6.75" style="190" customWidth="1"/>
    <col min="14852" max="14852" width="8.125" style="190" customWidth="1"/>
    <col min="14853" max="14853" width="9" style="190" customWidth="1"/>
    <col min="14854" max="14854" width="11.25" style="190" customWidth="1"/>
    <col min="14855" max="14855" width="9.5" style="190" customWidth="1"/>
    <col min="14856" max="14856" width="9.375" style="190" customWidth="1"/>
    <col min="14857" max="14857" width="10.25" style="190" customWidth="1"/>
    <col min="14858" max="14858" width="11.875" style="190" customWidth="1"/>
    <col min="14859" max="14859" width="7.875" style="190" customWidth="1"/>
    <col min="14860" max="14860" width="11.75" style="190" customWidth="1"/>
    <col min="14861" max="14861" width="9.25" style="190" customWidth="1"/>
    <col min="14862" max="14862" width="9" style="190"/>
    <col min="14863" max="14863" width="26.25" style="190" customWidth="1"/>
    <col min="14864" max="14864" width="12.125" style="190" customWidth="1"/>
    <col min="14865" max="14865" width="9" style="190"/>
    <col min="14866" max="14866" width="11" style="190" customWidth="1"/>
    <col min="14867" max="14867" width="13.375" style="190" customWidth="1"/>
    <col min="14868" max="14868" width="9" style="190"/>
    <col min="14869" max="14869" width="10.375" style="190" customWidth="1"/>
    <col min="14870" max="14870" width="12.375" style="190" customWidth="1"/>
    <col min="14871" max="15104" width="9" style="190"/>
    <col min="15105" max="15105" width="4.125" style="190" customWidth="1"/>
    <col min="15106" max="15106" width="33.5" style="190" customWidth="1"/>
    <col min="15107" max="15107" width="6.75" style="190" customWidth="1"/>
    <col min="15108" max="15108" width="8.125" style="190" customWidth="1"/>
    <col min="15109" max="15109" width="9" style="190" customWidth="1"/>
    <col min="15110" max="15110" width="11.25" style="190" customWidth="1"/>
    <col min="15111" max="15111" width="9.5" style="190" customWidth="1"/>
    <col min="15112" max="15112" width="9.375" style="190" customWidth="1"/>
    <col min="15113" max="15113" width="10.25" style="190" customWidth="1"/>
    <col min="15114" max="15114" width="11.875" style="190" customWidth="1"/>
    <col min="15115" max="15115" width="7.875" style="190" customWidth="1"/>
    <col min="15116" max="15116" width="11.75" style="190" customWidth="1"/>
    <col min="15117" max="15117" width="9.25" style="190" customWidth="1"/>
    <col min="15118" max="15118" width="9" style="190"/>
    <col min="15119" max="15119" width="26.25" style="190" customWidth="1"/>
    <col min="15120" max="15120" width="12.125" style="190" customWidth="1"/>
    <col min="15121" max="15121" width="9" style="190"/>
    <col min="15122" max="15122" width="11" style="190" customWidth="1"/>
    <col min="15123" max="15123" width="13.375" style="190" customWidth="1"/>
    <col min="15124" max="15124" width="9" style="190"/>
    <col min="15125" max="15125" width="10.375" style="190" customWidth="1"/>
    <col min="15126" max="15126" width="12.375" style="190" customWidth="1"/>
    <col min="15127" max="15360" width="9" style="190"/>
    <col min="15361" max="15361" width="4.125" style="190" customWidth="1"/>
    <col min="15362" max="15362" width="33.5" style="190" customWidth="1"/>
    <col min="15363" max="15363" width="6.75" style="190" customWidth="1"/>
    <col min="15364" max="15364" width="8.125" style="190" customWidth="1"/>
    <col min="15365" max="15365" width="9" style="190" customWidth="1"/>
    <col min="15366" max="15366" width="11.25" style="190" customWidth="1"/>
    <col min="15367" max="15367" width="9.5" style="190" customWidth="1"/>
    <col min="15368" max="15368" width="9.375" style="190" customWidth="1"/>
    <col min="15369" max="15369" width="10.25" style="190" customWidth="1"/>
    <col min="15370" max="15370" width="11.875" style="190" customWidth="1"/>
    <col min="15371" max="15371" width="7.875" style="190" customWidth="1"/>
    <col min="15372" max="15372" width="11.75" style="190" customWidth="1"/>
    <col min="15373" max="15373" width="9.25" style="190" customWidth="1"/>
    <col min="15374" max="15374" width="9" style="190"/>
    <col min="15375" max="15375" width="26.25" style="190" customWidth="1"/>
    <col min="15376" max="15376" width="12.125" style="190" customWidth="1"/>
    <col min="15377" max="15377" width="9" style="190"/>
    <col min="15378" max="15378" width="11" style="190" customWidth="1"/>
    <col min="15379" max="15379" width="13.375" style="190" customWidth="1"/>
    <col min="15380" max="15380" width="9" style="190"/>
    <col min="15381" max="15381" width="10.375" style="190" customWidth="1"/>
    <col min="15382" max="15382" width="12.375" style="190" customWidth="1"/>
    <col min="15383" max="15616" width="9" style="190"/>
    <col min="15617" max="15617" width="4.125" style="190" customWidth="1"/>
    <col min="15618" max="15618" width="33.5" style="190" customWidth="1"/>
    <col min="15619" max="15619" width="6.75" style="190" customWidth="1"/>
    <col min="15620" max="15620" width="8.125" style="190" customWidth="1"/>
    <col min="15621" max="15621" width="9" style="190" customWidth="1"/>
    <col min="15622" max="15622" width="11.25" style="190" customWidth="1"/>
    <col min="15623" max="15623" width="9.5" style="190" customWidth="1"/>
    <col min="15624" max="15624" width="9.375" style="190" customWidth="1"/>
    <col min="15625" max="15625" width="10.25" style="190" customWidth="1"/>
    <col min="15626" max="15626" width="11.875" style="190" customWidth="1"/>
    <col min="15627" max="15627" width="7.875" style="190" customWidth="1"/>
    <col min="15628" max="15628" width="11.75" style="190" customWidth="1"/>
    <col min="15629" max="15629" width="9.25" style="190" customWidth="1"/>
    <col min="15630" max="15630" width="9" style="190"/>
    <col min="15631" max="15631" width="26.25" style="190" customWidth="1"/>
    <col min="15632" max="15632" width="12.125" style="190" customWidth="1"/>
    <col min="15633" max="15633" width="9" style="190"/>
    <col min="15634" max="15634" width="11" style="190" customWidth="1"/>
    <col min="15635" max="15635" width="13.375" style="190" customWidth="1"/>
    <col min="15636" max="15636" width="9" style="190"/>
    <col min="15637" max="15637" width="10.375" style="190" customWidth="1"/>
    <col min="15638" max="15638" width="12.375" style="190" customWidth="1"/>
    <col min="15639" max="15872" width="9" style="190"/>
    <col min="15873" max="15873" width="4.125" style="190" customWidth="1"/>
    <col min="15874" max="15874" width="33.5" style="190" customWidth="1"/>
    <col min="15875" max="15875" width="6.75" style="190" customWidth="1"/>
    <col min="15876" max="15876" width="8.125" style="190" customWidth="1"/>
    <col min="15877" max="15877" width="9" style="190" customWidth="1"/>
    <col min="15878" max="15878" width="11.25" style="190" customWidth="1"/>
    <col min="15879" max="15879" width="9.5" style="190" customWidth="1"/>
    <col min="15880" max="15880" width="9.375" style="190" customWidth="1"/>
    <col min="15881" max="15881" width="10.25" style="190" customWidth="1"/>
    <col min="15882" max="15882" width="11.875" style="190" customWidth="1"/>
    <col min="15883" max="15883" width="7.875" style="190" customWidth="1"/>
    <col min="15884" max="15884" width="11.75" style="190" customWidth="1"/>
    <col min="15885" max="15885" width="9.25" style="190" customWidth="1"/>
    <col min="15886" max="15886" width="9" style="190"/>
    <col min="15887" max="15887" width="26.25" style="190" customWidth="1"/>
    <col min="15888" max="15888" width="12.125" style="190" customWidth="1"/>
    <col min="15889" max="15889" width="9" style="190"/>
    <col min="15890" max="15890" width="11" style="190" customWidth="1"/>
    <col min="15891" max="15891" width="13.375" style="190" customWidth="1"/>
    <col min="15892" max="15892" width="9" style="190"/>
    <col min="15893" max="15893" width="10.375" style="190" customWidth="1"/>
    <col min="15894" max="15894" width="12.375" style="190" customWidth="1"/>
    <col min="15895" max="16128" width="9" style="190"/>
    <col min="16129" max="16129" width="4.125" style="190" customWidth="1"/>
    <col min="16130" max="16130" width="33.5" style="190" customWidth="1"/>
    <col min="16131" max="16131" width="6.75" style="190" customWidth="1"/>
    <col min="16132" max="16132" width="8.125" style="190" customWidth="1"/>
    <col min="16133" max="16133" width="9" style="190" customWidth="1"/>
    <col min="16134" max="16134" width="11.25" style="190" customWidth="1"/>
    <col min="16135" max="16135" width="9.5" style="190" customWidth="1"/>
    <col min="16136" max="16136" width="9.375" style="190" customWidth="1"/>
    <col min="16137" max="16137" width="10.25" style="190" customWidth="1"/>
    <col min="16138" max="16138" width="11.875" style="190" customWidth="1"/>
    <col min="16139" max="16139" width="7.875" style="190" customWidth="1"/>
    <col min="16140" max="16140" width="11.75" style="190" customWidth="1"/>
    <col min="16141" max="16141" width="9.25" style="190" customWidth="1"/>
    <col min="16142" max="16142" width="9" style="190"/>
    <col min="16143" max="16143" width="26.25" style="190" customWidth="1"/>
    <col min="16144" max="16144" width="12.125" style="190" customWidth="1"/>
    <col min="16145" max="16145" width="9" style="190"/>
    <col min="16146" max="16146" width="11" style="190" customWidth="1"/>
    <col min="16147" max="16147" width="13.375" style="190" customWidth="1"/>
    <col min="16148" max="16148" width="9" style="190"/>
    <col min="16149" max="16149" width="10.375" style="190" customWidth="1"/>
    <col min="16150" max="16150" width="12.375" style="190" customWidth="1"/>
    <col min="16151" max="16384" width="9" style="190"/>
  </cols>
  <sheetData>
    <row r="1" spans="1:21">
      <c r="G1" s="1" t="s">
        <v>0</v>
      </c>
      <c r="I1" s="191" t="s">
        <v>138</v>
      </c>
      <c r="L1" s="191"/>
      <c r="U1" s="191" t="s">
        <v>0</v>
      </c>
    </row>
    <row r="2" spans="1:21">
      <c r="I2" s="7" t="s">
        <v>208</v>
      </c>
      <c r="L2" s="191"/>
      <c r="U2" s="192" t="s">
        <v>0</v>
      </c>
    </row>
    <row r="3" spans="1:21">
      <c r="G3" s="190" t="s">
        <v>0</v>
      </c>
      <c r="I3" s="7" t="s">
        <v>84</v>
      </c>
      <c r="L3" s="191"/>
      <c r="U3" s="192" t="s">
        <v>0</v>
      </c>
    </row>
    <row r="4" spans="1:21">
      <c r="I4" s="7" t="s">
        <v>136</v>
      </c>
      <c r="L4" s="191"/>
      <c r="U4" s="193" t="s">
        <v>0</v>
      </c>
    </row>
    <row r="5" spans="1:21">
      <c r="I5" s="138" t="s">
        <v>86</v>
      </c>
      <c r="L5" s="191"/>
      <c r="U5" s="192" t="s">
        <v>0</v>
      </c>
    </row>
    <row r="6" spans="1:21">
      <c r="K6" s="194" t="s">
        <v>0</v>
      </c>
      <c r="L6" s="191"/>
      <c r="U6" s="192" t="s">
        <v>0</v>
      </c>
    </row>
    <row r="7" spans="1:21">
      <c r="K7" s="195" t="s">
        <v>0</v>
      </c>
      <c r="U7" s="195" t="s">
        <v>0</v>
      </c>
    </row>
    <row r="8" spans="1:21">
      <c r="K8" s="195" t="s">
        <v>0</v>
      </c>
      <c r="U8" s="195" t="s">
        <v>0</v>
      </c>
    </row>
    <row r="9" spans="1:21" ht="16.5">
      <c r="A9" s="365" t="s">
        <v>139</v>
      </c>
      <c r="B9" s="365"/>
      <c r="C9" s="365"/>
      <c r="D9" s="365"/>
      <c r="E9" s="365"/>
      <c r="F9" s="365"/>
      <c r="G9" s="365"/>
      <c r="H9" s="365"/>
      <c r="I9" s="365"/>
      <c r="J9" s="365"/>
      <c r="K9" s="365"/>
      <c r="L9" s="365"/>
    </row>
    <row r="10" spans="1:21" ht="16.5">
      <c r="A10" s="365" t="s">
        <v>140</v>
      </c>
      <c r="B10" s="365"/>
      <c r="C10" s="365"/>
      <c r="D10" s="365"/>
      <c r="E10" s="365"/>
      <c r="F10" s="365"/>
      <c r="G10" s="365"/>
      <c r="H10" s="365"/>
      <c r="I10" s="365"/>
      <c r="J10" s="365"/>
      <c r="K10" s="365"/>
      <c r="L10" s="365"/>
    </row>
    <row r="11" spans="1:21" ht="18">
      <c r="A11" s="196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</row>
    <row r="12" spans="1:21">
      <c r="A12" s="197"/>
      <c r="B12" s="197"/>
      <c r="C12" s="197"/>
      <c r="D12" s="197"/>
      <c r="E12" s="197"/>
      <c r="F12" s="198" t="s">
        <v>0</v>
      </c>
      <c r="G12" s="197"/>
      <c r="H12" s="197"/>
      <c r="I12" s="197"/>
      <c r="J12" s="197" t="s">
        <v>141</v>
      </c>
      <c r="K12" s="197"/>
      <c r="L12" s="199"/>
    </row>
    <row r="13" spans="1:21" ht="12.75" customHeight="1">
      <c r="A13" s="366" t="s">
        <v>5</v>
      </c>
      <c r="B13" s="366" t="s">
        <v>142</v>
      </c>
      <c r="C13" s="367" t="s">
        <v>143</v>
      </c>
      <c r="D13" s="370" t="s">
        <v>7</v>
      </c>
      <c r="E13" s="367" t="s">
        <v>144</v>
      </c>
      <c r="F13" s="373" t="s">
        <v>145</v>
      </c>
      <c r="G13" s="374"/>
      <c r="H13" s="374"/>
      <c r="I13" s="375"/>
      <c r="J13" s="373" t="s">
        <v>146</v>
      </c>
      <c r="K13" s="374"/>
      <c r="L13" s="376"/>
      <c r="M13" s="367" t="s">
        <v>147</v>
      </c>
      <c r="N13" s="377" t="s">
        <v>148</v>
      </c>
    </row>
    <row r="14" spans="1:21" ht="12.75" customHeight="1">
      <c r="A14" s="366"/>
      <c r="B14" s="366"/>
      <c r="C14" s="368"/>
      <c r="D14" s="371"/>
      <c r="E14" s="368"/>
      <c r="F14" s="380" t="s">
        <v>149</v>
      </c>
      <c r="G14" s="381" t="s">
        <v>93</v>
      </c>
      <c r="H14" s="382"/>
      <c r="I14" s="383"/>
      <c r="J14" s="380" t="s">
        <v>149</v>
      </c>
      <c r="K14" s="381" t="s">
        <v>93</v>
      </c>
      <c r="L14" s="383"/>
      <c r="M14" s="368"/>
      <c r="N14" s="378"/>
    </row>
    <row r="15" spans="1:21" ht="12.75" customHeight="1">
      <c r="A15" s="366"/>
      <c r="B15" s="366"/>
      <c r="C15" s="368"/>
      <c r="D15" s="371"/>
      <c r="E15" s="368"/>
      <c r="F15" s="380"/>
      <c r="G15" s="367" t="s">
        <v>150</v>
      </c>
      <c r="H15" s="381" t="s">
        <v>93</v>
      </c>
      <c r="I15" s="383"/>
      <c r="J15" s="380"/>
      <c r="K15" s="367" t="s">
        <v>151</v>
      </c>
      <c r="L15" s="367" t="s">
        <v>152</v>
      </c>
      <c r="M15" s="368"/>
      <c r="N15" s="378"/>
    </row>
    <row r="16" spans="1:21" ht="48.75" customHeight="1">
      <c r="A16" s="366"/>
      <c r="B16" s="366"/>
      <c r="C16" s="369"/>
      <c r="D16" s="372"/>
      <c r="E16" s="369"/>
      <c r="F16" s="380"/>
      <c r="G16" s="369"/>
      <c r="H16" s="200" t="s">
        <v>153</v>
      </c>
      <c r="I16" s="200" t="s">
        <v>152</v>
      </c>
      <c r="J16" s="380"/>
      <c r="K16" s="369"/>
      <c r="L16" s="384"/>
      <c r="M16" s="369"/>
      <c r="N16" s="379"/>
    </row>
    <row r="17" spans="1:14">
      <c r="A17" s="201" t="s">
        <v>154</v>
      </c>
      <c r="B17" s="202" t="s">
        <v>155</v>
      </c>
      <c r="C17" s="202"/>
      <c r="D17" s="202"/>
      <c r="E17" s="203">
        <f t="shared" ref="E17:J17" si="0">SUM(E19)</f>
        <v>72578</v>
      </c>
      <c r="F17" s="203">
        <f t="shared" si="0"/>
        <v>3970100</v>
      </c>
      <c r="G17" s="203">
        <f t="shared" si="0"/>
        <v>581000</v>
      </c>
      <c r="H17" s="203">
        <f t="shared" si="0"/>
        <v>130000</v>
      </c>
      <c r="I17" s="203">
        <f t="shared" si="0"/>
        <v>451000</v>
      </c>
      <c r="J17" s="203">
        <f t="shared" si="0"/>
        <v>3935368</v>
      </c>
      <c r="K17" s="203"/>
      <c r="L17" s="203">
        <f>SUM(L19)</f>
        <v>501000</v>
      </c>
      <c r="M17" s="203">
        <f>SUM(M19)</f>
        <v>107310</v>
      </c>
      <c r="N17" s="203">
        <f>SUM(N19)</f>
        <v>9630</v>
      </c>
    </row>
    <row r="18" spans="1:14">
      <c r="A18" s="204"/>
      <c r="B18" s="205" t="s">
        <v>98</v>
      </c>
      <c r="C18" s="205"/>
      <c r="D18" s="205"/>
      <c r="E18" s="206"/>
      <c r="F18" s="206"/>
      <c r="G18" s="206"/>
      <c r="H18" s="206"/>
      <c r="I18" s="206"/>
      <c r="J18" s="206"/>
      <c r="K18" s="206"/>
      <c r="L18" s="206"/>
      <c r="M18" s="206"/>
      <c r="N18" s="206"/>
    </row>
    <row r="19" spans="1:14">
      <c r="A19" s="207"/>
      <c r="B19" s="208" t="s">
        <v>156</v>
      </c>
      <c r="C19" s="208">
        <v>900</v>
      </c>
      <c r="D19" s="208">
        <v>90017</v>
      </c>
      <c r="E19" s="209">
        <v>72578</v>
      </c>
      <c r="F19" s="209">
        <v>3970100</v>
      </c>
      <c r="G19" s="209">
        <v>581000</v>
      </c>
      <c r="H19" s="209">
        <v>130000</v>
      </c>
      <c r="I19" s="209">
        <v>451000</v>
      </c>
      <c r="J19" s="209">
        <v>3935368</v>
      </c>
      <c r="K19" s="209"/>
      <c r="L19" s="209">
        <v>501000</v>
      </c>
      <c r="M19" s="209">
        <f>+E19+F19-J19</f>
        <v>107310</v>
      </c>
      <c r="N19" s="209">
        <v>9630</v>
      </c>
    </row>
    <row r="20" spans="1:14">
      <c r="A20" s="387" t="s">
        <v>157</v>
      </c>
      <c r="B20" s="210" t="s">
        <v>158</v>
      </c>
      <c r="C20" s="211"/>
      <c r="D20" s="211"/>
      <c r="E20" s="211"/>
      <c r="F20" s="212">
        <f>SUM(F22:F33)</f>
        <v>430080</v>
      </c>
      <c r="G20" s="212">
        <f>SUM(G22:G32)</f>
        <v>0</v>
      </c>
      <c r="H20" s="213" t="s">
        <v>78</v>
      </c>
      <c r="I20" s="213" t="s">
        <v>78</v>
      </c>
      <c r="J20" s="212">
        <f>SUM(J22:J33)</f>
        <v>430080</v>
      </c>
      <c r="K20" s="214"/>
      <c r="L20" s="215"/>
      <c r="M20" s="210"/>
      <c r="N20" s="210"/>
    </row>
    <row r="21" spans="1:14">
      <c r="A21" s="388"/>
      <c r="B21" s="205" t="s">
        <v>98</v>
      </c>
      <c r="C21" s="216"/>
      <c r="D21" s="216"/>
      <c r="E21" s="216"/>
      <c r="F21" s="217"/>
      <c r="G21" s="218"/>
      <c r="H21" s="218"/>
      <c r="I21" s="218"/>
      <c r="J21" s="217"/>
      <c r="K21" s="206"/>
      <c r="L21" s="219"/>
      <c r="M21" s="205"/>
      <c r="N21" s="205"/>
    </row>
    <row r="22" spans="1:14">
      <c r="A22" s="388"/>
      <c r="B22" s="390" t="s">
        <v>159</v>
      </c>
      <c r="C22" s="220">
        <v>801</v>
      </c>
      <c r="D22" s="220">
        <v>80101</v>
      </c>
      <c r="E22" s="220"/>
      <c r="F22" s="217">
        <v>24720</v>
      </c>
      <c r="G22" s="218"/>
      <c r="H22" s="218" t="s">
        <v>78</v>
      </c>
      <c r="I22" s="218" t="s">
        <v>78</v>
      </c>
      <c r="J22" s="217">
        <v>24720</v>
      </c>
      <c r="K22" s="206"/>
      <c r="L22" s="219"/>
      <c r="M22" s="221"/>
      <c r="N22" s="221"/>
    </row>
    <row r="23" spans="1:14">
      <c r="A23" s="388"/>
      <c r="B23" s="391"/>
      <c r="C23" s="220">
        <v>801</v>
      </c>
      <c r="D23" s="220">
        <v>80148</v>
      </c>
      <c r="E23" s="220"/>
      <c r="F23" s="217">
        <v>82000</v>
      </c>
      <c r="G23" s="218"/>
      <c r="H23" s="218" t="s">
        <v>78</v>
      </c>
      <c r="I23" s="218" t="s">
        <v>78</v>
      </c>
      <c r="J23" s="217">
        <v>82000</v>
      </c>
      <c r="K23" s="206"/>
      <c r="L23" s="219"/>
      <c r="M23" s="221"/>
      <c r="N23" s="221"/>
    </row>
    <row r="24" spans="1:14">
      <c r="A24" s="388"/>
      <c r="B24" s="390" t="s">
        <v>160</v>
      </c>
      <c r="C24" s="220">
        <v>801</v>
      </c>
      <c r="D24" s="220">
        <v>80101</v>
      </c>
      <c r="E24" s="220"/>
      <c r="F24" s="217">
        <v>35550</v>
      </c>
      <c r="G24" s="218"/>
      <c r="H24" s="218" t="s">
        <v>78</v>
      </c>
      <c r="I24" s="218" t="s">
        <v>78</v>
      </c>
      <c r="J24" s="217">
        <v>35550</v>
      </c>
      <c r="K24" s="206"/>
      <c r="L24" s="219"/>
      <c r="M24" s="221"/>
      <c r="N24" s="221"/>
    </row>
    <row r="25" spans="1:14" ht="20.25" customHeight="1">
      <c r="A25" s="388"/>
      <c r="B25" s="391"/>
      <c r="C25" s="220">
        <v>801</v>
      </c>
      <c r="D25" s="220">
        <v>80148</v>
      </c>
      <c r="E25" s="220"/>
      <c r="F25" s="217">
        <v>60000</v>
      </c>
      <c r="G25" s="218"/>
      <c r="H25" s="218" t="s">
        <v>78</v>
      </c>
      <c r="I25" s="218" t="s">
        <v>78</v>
      </c>
      <c r="J25" s="217">
        <v>60000</v>
      </c>
      <c r="K25" s="206"/>
      <c r="L25" s="219"/>
      <c r="M25" s="221"/>
      <c r="N25" s="221"/>
    </row>
    <row r="26" spans="1:14">
      <c r="A26" s="388"/>
      <c r="B26" s="390" t="s">
        <v>161</v>
      </c>
      <c r="C26" s="220">
        <v>801</v>
      </c>
      <c r="D26" s="220">
        <v>80101</v>
      </c>
      <c r="E26" s="220"/>
      <c r="F26" s="217">
        <v>21250</v>
      </c>
      <c r="G26" s="218"/>
      <c r="H26" s="218" t="s">
        <v>78</v>
      </c>
      <c r="I26" s="218" t="s">
        <v>78</v>
      </c>
      <c r="J26" s="217">
        <v>21250</v>
      </c>
      <c r="K26" s="206"/>
      <c r="L26" s="219"/>
      <c r="M26" s="221"/>
      <c r="N26" s="221"/>
    </row>
    <row r="27" spans="1:14">
      <c r="A27" s="388"/>
      <c r="B27" s="391"/>
      <c r="C27" s="220">
        <v>801</v>
      </c>
      <c r="D27" s="220">
        <v>80148</v>
      </c>
      <c r="E27" s="220"/>
      <c r="F27" s="217">
        <v>100000</v>
      </c>
      <c r="G27" s="218"/>
      <c r="H27" s="218" t="s">
        <v>78</v>
      </c>
      <c r="I27" s="218" t="s">
        <v>78</v>
      </c>
      <c r="J27" s="217">
        <v>100000</v>
      </c>
      <c r="K27" s="206"/>
      <c r="L27" s="219"/>
      <c r="M27" s="221"/>
      <c r="N27" s="221"/>
    </row>
    <row r="28" spans="1:14">
      <c r="A28" s="388"/>
      <c r="B28" s="390" t="s">
        <v>162</v>
      </c>
      <c r="C28" s="220">
        <v>801</v>
      </c>
      <c r="D28" s="220">
        <v>80101</v>
      </c>
      <c r="E28" s="220"/>
      <c r="F28" s="217">
        <v>9020</v>
      </c>
      <c r="G28" s="218"/>
      <c r="H28" s="218" t="s">
        <v>78</v>
      </c>
      <c r="I28" s="218" t="s">
        <v>78</v>
      </c>
      <c r="J28" s="217">
        <v>9020</v>
      </c>
      <c r="K28" s="206"/>
      <c r="L28" s="219"/>
      <c r="M28" s="221"/>
      <c r="N28" s="221"/>
    </row>
    <row r="29" spans="1:14">
      <c r="A29" s="388"/>
      <c r="B29" s="391"/>
      <c r="C29" s="220">
        <v>801</v>
      </c>
      <c r="D29" s="220">
        <v>80148</v>
      </c>
      <c r="E29" s="220"/>
      <c r="F29" s="217">
        <v>35000</v>
      </c>
      <c r="G29" s="218"/>
      <c r="H29" s="218" t="s">
        <v>78</v>
      </c>
      <c r="I29" s="218" t="s">
        <v>78</v>
      </c>
      <c r="J29" s="217">
        <v>35000</v>
      </c>
      <c r="K29" s="206"/>
      <c r="L29" s="219"/>
      <c r="M29" s="221"/>
      <c r="N29" s="221"/>
    </row>
    <row r="30" spans="1:14">
      <c r="A30" s="388"/>
      <c r="B30" s="390" t="s">
        <v>163</v>
      </c>
      <c r="C30" s="220">
        <v>801</v>
      </c>
      <c r="D30" s="220">
        <v>80101</v>
      </c>
      <c r="E30" s="220"/>
      <c r="F30" s="217">
        <v>9520</v>
      </c>
      <c r="G30" s="218"/>
      <c r="H30" s="218" t="s">
        <v>78</v>
      </c>
      <c r="I30" s="218" t="s">
        <v>78</v>
      </c>
      <c r="J30" s="217">
        <v>9520</v>
      </c>
      <c r="K30" s="206"/>
      <c r="L30" s="219"/>
      <c r="M30" s="221"/>
      <c r="N30" s="221"/>
    </row>
    <row r="31" spans="1:14">
      <c r="A31" s="388"/>
      <c r="B31" s="391"/>
      <c r="C31" s="220">
        <v>801</v>
      </c>
      <c r="D31" s="220">
        <v>80148</v>
      </c>
      <c r="E31" s="222"/>
      <c r="F31" s="223">
        <v>30000</v>
      </c>
      <c r="G31" s="224"/>
      <c r="H31" s="218" t="s">
        <v>78</v>
      </c>
      <c r="I31" s="218" t="s">
        <v>78</v>
      </c>
      <c r="J31" s="223">
        <v>30000</v>
      </c>
      <c r="K31" s="225"/>
      <c r="L31" s="226"/>
      <c r="M31" s="227"/>
      <c r="N31" s="227"/>
    </row>
    <row r="32" spans="1:14">
      <c r="A32" s="388"/>
      <c r="B32" s="392" t="s">
        <v>164</v>
      </c>
      <c r="C32" s="222">
        <v>801</v>
      </c>
      <c r="D32" s="222">
        <v>80101</v>
      </c>
      <c r="E32" s="222"/>
      <c r="F32" s="223">
        <v>5020</v>
      </c>
      <c r="G32" s="224"/>
      <c r="H32" s="218" t="s">
        <v>78</v>
      </c>
      <c r="I32" s="218" t="s">
        <v>78</v>
      </c>
      <c r="J32" s="223">
        <v>5020</v>
      </c>
      <c r="K32" s="225"/>
      <c r="L32" s="226"/>
      <c r="M32" s="227"/>
      <c r="N32" s="227"/>
    </row>
    <row r="33" spans="1:14" ht="13.5" thickBot="1">
      <c r="A33" s="389"/>
      <c r="B33" s="393"/>
      <c r="C33" s="222">
        <v>801</v>
      </c>
      <c r="D33" s="222">
        <v>80148</v>
      </c>
      <c r="E33" s="222"/>
      <c r="F33" s="223">
        <v>18000</v>
      </c>
      <c r="G33" s="224"/>
      <c r="H33" s="218" t="s">
        <v>78</v>
      </c>
      <c r="I33" s="218" t="s">
        <v>78</v>
      </c>
      <c r="J33" s="223">
        <v>18000</v>
      </c>
      <c r="K33" s="225"/>
      <c r="L33" s="226"/>
      <c r="M33" s="227"/>
      <c r="N33" s="227"/>
    </row>
    <row r="34" spans="1:14" ht="13.5" thickBot="1">
      <c r="A34" s="385" t="s">
        <v>76</v>
      </c>
      <c r="B34" s="386"/>
      <c r="C34" s="228"/>
      <c r="D34" s="229"/>
      <c r="E34" s="230">
        <f>+E17+E20</f>
        <v>72578</v>
      </c>
      <c r="F34" s="231">
        <f>+F17+F20</f>
        <v>4400180</v>
      </c>
      <c r="G34" s="232">
        <f>+G17+G20</f>
        <v>581000</v>
      </c>
      <c r="H34" s="231">
        <f>+H17</f>
        <v>130000</v>
      </c>
      <c r="I34" s="232">
        <f>+I17</f>
        <v>451000</v>
      </c>
      <c r="J34" s="231">
        <f>+J17+J20</f>
        <v>4365448</v>
      </c>
      <c r="K34" s="233"/>
      <c r="L34" s="234">
        <f>+L17+L20</f>
        <v>501000</v>
      </c>
      <c r="M34" s="234">
        <f>+M17+M20</f>
        <v>107310</v>
      </c>
      <c r="N34" s="234">
        <f>+N17+N20</f>
        <v>9630</v>
      </c>
    </row>
  </sheetData>
  <mergeCells count="27">
    <mergeCell ref="A34:B34"/>
    <mergeCell ref="A20:A33"/>
    <mergeCell ref="B22:B23"/>
    <mergeCell ref="B24:B25"/>
    <mergeCell ref="B26:B27"/>
    <mergeCell ref="B28:B29"/>
    <mergeCell ref="B30:B31"/>
    <mergeCell ref="B32:B3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L15:L16"/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</mergeCells>
  <printOptions horizontalCentered="1"/>
  <pageMargins left="0.51181102362204722" right="0.51181102362204722" top="0.89" bottom="0.63" header="0.51181102362204722" footer="0.51181102362204722"/>
  <pageSetup paperSize="9" scale="8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R57"/>
  <sheetViews>
    <sheetView tabSelected="1" view="pageLayout" topLeftCell="D44" zoomScaleNormal="100" workbookViewId="0">
      <selection sqref="A1:Q56"/>
    </sheetView>
  </sheetViews>
  <sheetFormatPr defaultRowHeight="11.25"/>
  <cols>
    <col min="1" max="1" width="3.125" style="134" bestFit="1" customWidth="1"/>
    <col min="2" max="2" width="18.125" style="134" customWidth="1"/>
    <col min="3" max="3" width="11.375" style="134" customWidth="1"/>
    <col min="4" max="4" width="9.25" style="134" customWidth="1"/>
    <col min="5" max="5" width="9.75" style="134" customWidth="1"/>
    <col min="6" max="6" width="8" style="134" customWidth="1"/>
    <col min="7" max="7" width="9.125" style="134" customWidth="1"/>
    <col min="8" max="8" width="9" style="134" customWidth="1"/>
    <col min="9" max="9" width="7.625" style="134" customWidth="1"/>
    <col min="10" max="10" width="7.25" style="134" customWidth="1"/>
    <col min="11" max="11" width="6.75" style="134" customWidth="1"/>
    <col min="12" max="12" width="8.625" style="134" customWidth="1"/>
    <col min="13" max="14" width="9.25" style="134" customWidth="1"/>
    <col min="15" max="15" width="7.25" style="134" customWidth="1"/>
    <col min="16" max="16" width="7.125" style="134" customWidth="1"/>
    <col min="17" max="17" width="9.125" style="134" customWidth="1"/>
    <col min="18" max="16384" width="9" style="134"/>
  </cols>
  <sheetData>
    <row r="1" spans="1:17" ht="21.75" customHeight="1">
      <c r="A1" s="131"/>
      <c r="B1" s="132"/>
      <c r="C1" s="132"/>
      <c r="D1" s="132"/>
      <c r="E1" s="132"/>
      <c r="F1" s="132"/>
      <c r="G1" s="132"/>
      <c r="H1" s="132"/>
      <c r="I1" s="132"/>
      <c r="J1" s="132"/>
      <c r="K1" s="133" t="s">
        <v>87</v>
      </c>
      <c r="L1" s="132"/>
      <c r="M1" s="132"/>
      <c r="N1" s="132"/>
      <c r="O1" s="132"/>
      <c r="P1" s="132"/>
      <c r="Q1" s="132"/>
    </row>
    <row r="2" spans="1:17" ht="12" customHeight="1">
      <c r="A2" s="131"/>
      <c r="B2" s="132"/>
      <c r="C2" s="132"/>
      <c r="D2" s="132"/>
      <c r="E2" s="3" t="s">
        <v>0</v>
      </c>
      <c r="F2" s="135"/>
      <c r="G2" s="132"/>
      <c r="H2" s="132"/>
      <c r="I2" s="132"/>
      <c r="J2" s="132"/>
      <c r="K2" s="7" t="s">
        <v>208</v>
      </c>
      <c r="L2" s="132"/>
      <c r="M2" s="132"/>
      <c r="N2" s="394" t="s">
        <v>0</v>
      </c>
      <c r="O2" s="394"/>
      <c r="P2" s="394"/>
      <c r="Q2" s="394"/>
    </row>
    <row r="3" spans="1:17" ht="12" customHeight="1">
      <c r="A3" s="131"/>
      <c r="B3" s="132"/>
      <c r="C3" s="132"/>
      <c r="D3" s="132"/>
      <c r="E3" s="136" t="s">
        <v>0</v>
      </c>
      <c r="F3" s="136"/>
      <c r="G3" s="132"/>
      <c r="H3" s="132"/>
      <c r="I3" s="132"/>
      <c r="J3" s="132"/>
      <c r="K3" s="7" t="s">
        <v>84</v>
      </c>
      <c r="L3" s="132"/>
      <c r="M3" s="132"/>
      <c r="N3" s="132"/>
      <c r="O3" s="132"/>
      <c r="P3" s="132"/>
      <c r="Q3" s="132"/>
    </row>
    <row r="4" spans="1:17" ht="12" customHeight="1">
      <c r="A4" s="131"/>
      <c r="B4" s="132"/>
      <c r="C4" s="132"/>
      <c r="D4" s="132"/>
      <c r="E4" s="132"/>
      <c r="F4" s="132"/>
      <c r="G4" s="132"/>
      <c r="H4" s="132"/>
      <c r="I4" s="132"/>
      <c r="J4" s="132"/>
      <c r="K4" s="7" t="s">
        <v>136</v>
      </c>
      <c r="L4" s="132"/>
      <c r="M4" s="132"/>
      <c r="N4" s="132"/>
      <c r="O4" s="132"/>
      <c r="P4" s="132"/>
      <c r="Q4" s="132"/>
    </row>
    <row r="5" spans="1:17" ht="12.75">
      <c r="A5" s="137"/>
      <c r="B5" s="137"/>
      <c r="C5" s="137"/>
      <c r="D5" s="137"/>
      <c r="E5" s="137"/>
      <c r="F5" s="137"/>
      <c r="G5" s="137"/>
      <c r="H5" s="137"/>
      <c r="I5" s="137"/>
      <c r="J5" s="137"/>
      <c r="K5" s="138" t="s">
        <v>86</v>
      </c>
      <c r="L5" s="137"/>
      <c r="M5" s="137"/>
      <c r="N5" s="137"/>
      <c r="O5" s="137"/>
      <c r="P5" s="137"/>
      <c r="Q5" s="137"/>
    </row>
    <row r="6" spans="1:17" ht="15.75" customHeight="1">
      <c r="A6" s="395" t="s">
        <v>88</v>
      </c>
      <c r="B6" s="395"/>
      <c r="C6" s="395"/>
      <c r="D6" s="395"/>
      <c r="E6" s="395"/>
      <c r="F6" s="395"/>
      <c r="G6" s="395"/>
      <c r="H6" s="395"/>
      <c r="I6" s="395"/>
      <c r="J6" s="395"/>
      <c r="K6" s="395"/>
      <c r="L6" s="137"/>
      <c r="M6" s="137"/>
      <c r="N6" s="137"/>
      <c r="O6" s="137"/>
      <c r="P6" s="137"/>
      <c r="Q6" s="137"/>
    </row>
    <row r="7" spans="1:17">
      <c r="J7" s="139"/>
      <c r="L7" s="134" t="s">
        <v>0</v>
      </c>
      <c r="N7" s="134" t="s">
        <v>4</v>
      </c>
    </row>
    <row r="8" spans="1:17">
      <c r="A8" s="396" t="s">
        <v>5</v>
      </c>
      <c r="B8" s="396" t="s">
        <v>89</v>
      </c>
      <c r="C8" s="397" t="s">
        <v>90</v>
      </c>
      <c r="D8" s="397" t="s">
        <v>91</v>
      </c>
      <c r="E8" s="397" t="s">
        <v>92</v>
      </c>
      <c r="F8" s="396" t="s">
        <v>93</v>
      </c>
      <c r="G8" s="396"/>
      <c r="H8" s="140" t="s">
        <v>11</v>
      </c>
      <c r="I8" s="141"/>
      <c r="J8" s="141"/>
      <c r="K8" s="141"/>
      <c r="L8" s="141"/>
      <c r="M8" s="141"/>
      <c r="N8" s="141"/>
      <c r="O8" s="141"/>
      <c r="P8" s="141"/>
      <c r="Q8" s="142"/>
    </row>
    <row r="9" spans="1:17">
      <c r="A9" s="396"/>
      <c r="B9" s="396"/>
      <c r="C9" s="397"/>
      <c r="D9" s="397"/>
      <c r="E9" s="397"/>
      <c r="F9" s="397" t="s">
        <v>94</v>
      </c>
      <c r="G9" s="397" t="s">
        <v>95</v>
      </c>
      <c r="H9" s="140" t="s">
        <v>96</v>
      </c>
      <c r="I9" s="141"/>
      <c r="J9" s="141"/>
      <c r="K9" s="141"/>
      <c r="L9" s="141"/>
      <c r="M9" s="141"/>
      <c r="N9" s="141"/>
      <c r="O9" s="141"/>
      <c r="P9" s="141"/>
      <c r="Q9" s="142"/>
    </row>
    <row r="10" spans="1:17">
      <c r="A10" s="396"/>
      <c r="B10" s="396"/>
      <c r="C10" s="397"/>
      <c r="D10" s="397"/>
      <c r="E10" s="397"/>
      <c r="F10" s="397"/>
      <c r="G10" s="397"/>
      <c r="H10" s="397" t="s">
        <v>97</v>
      </c>
      <c r="I10" s="396" t="s">
        <v>98</v>
      </c>
      <c r="J10" s="396"/>
      <c r="K10" s="396"/>
      <c r="L10" s="396"/>
      <c r="M10" s="396"/>
      <c r="N10" s="396"/>
      <c r="O10" s="396"/>
      <c r="P10" s="396"/>
      <c r="Q10" s="396"/>
    </row>
    <row r="11" spans="1:17" ht="14.25" customHeight="1">
      <c r="A11" s="396"/>
      <c r="B11" s="396"/>
      <c r="C11" s="397"/>
      <c r="D11" s="397"/>
      <c r="E11" s="397"/>
      <c r="F11" s="397"/>
      <c r="G11" s="397"/>
      <c r="H11" s="397"/>
      <c r="I11" s="396" t="s">
        <v>99</v>
      </c>
      <c r="J11" s="396"/>
      <c r="K11" s="396"/>
      <c r="L11" s="396"/>
      <c r="M11" s="396" t="s">
        <v>100</v>
      </c>
      <c r="N11" s="396"/>
      <c r="O11" s="396"/>
      <c r="P11" s="396"/>
      <c r="Q11" s="396"/>
    </row>
    <row r="12" spans="1:17" ht="12.75" customHeight="1">
      <c r="A12" s="396"/>
      <c r="B12" s="396"/>
      <c r="C12" s="397"/>
      <c r="D12" s="397"/>
      <c r="E12" s="397"/>
      <c r="F12" s="397"/>
      <c r="G12" s="397"/>
      <c r="H12" s="397"/>
      <c r="I12" s="397" t="s">
        <v>101</v>
      </c>
      <c r="J12" s="396" t="s">
        <v>102</v>
      </c>
      <c r="K12" s="396"/>
      <c r="L12" s="396"/>
      <c r="M12" s="397" t="s">
        <v>103</v>
      </c>
      <c r="N12" s="397" t="s">
        <v>102</v>
      </c>
      <c r="O12" s="397"/>
      <c r="P12" s="397"/>
      <c r="Q12" s="397"/>
    </row>
    <row r="13" spans="1:17" ht="48" customHeight="1">
      <c r="A13" s="396"/>
      <c r="B13" s="396"/>
      <c r="C13" s="397"/>
      <c r="D13" s="397"/>
      <c r="E13" s="397"/>
      <c r="F13" s="397"/>
      <c r="G13" s="397"/>
      <c r="H13" s="397"/>
      <c r="I13" s="397"/>
      <c r="J13" s="143" t="s">
        <v>104</v>
      </c>
      <c r="K13" s="143" t="s">
        <v>105</v>
      </c>
      <c r="L13" s="143" t="s">
        <v>106</v>
      </c>
      <c r="M13" s="397"/>
      <c r="N13" s="143" t="s">
        <v>107</v>
      </c>
      <c r="O13" s="143" t="s">
        <v>104</v>
      </c>
      <c r="P13" s="143" t="s">
        <v>105</v>
      </c>
      <c r="Q13" s="143" t="s">
        <v>108</v>
      </c>
    </row>
    <row r="14" spans="1:17" ht="11.25" customHeight="1">
      <c r="A14" s="144">
        <v>1</v>
      </c>
      <c r="B14" s="144">
        <v>2</v>
      </c>
      <c r="C14" s="144">
        <v>3</v>
      </c>
      <c r="D14" s="144">
        <v>4</v>
      </c>
      <c r="E14" s="144">
        <v>5</v>
      </c>
      <c r="F14" s="144">
        <v>6</v>
      </c>
      <c r="G14" s="144">
        <v>7</v>
      </c>
      <c r="H14" s="144">
        <v>8</v>
      </c>
      <c r="I14" s="144">
        <v>9</v>
      </c>
      <c r="J14" s="144">
        <v>10</v>
      </c>
      <c r="K14" s="144">
        <v>11</v>
      </c>
      <c r="L14" s="144">
        <v>12</v>
      </c>
      <c r="M14" s="144">
        <v>13</v>
      </c>
      <c r="N14" s="144">
        <v>14</v>
      </c>
      <c r="O14" s="144">
        <v>15</v>
      </c>
      <c r="P14" s="144">
        <v>16</v>
      </c>
      <c r="Q14" s="144">
        <v>17</v>
      </c>
    </row>
    <row r="15" spans="1:17" s="148" customFormat="1" ht="25.5" customHeight="1">
      <c r="A15" s="145">
        <v>1</v>
      </c>
      <c r="B15" s="146" t="s">
        <v>109</v>
      </c>
      <c r="C15" s="398" t="s">
        <v>2</v>
      </c>
      <c r="D15" s="399"/>
      <c r="E15" s="147">
        <f>+E20+E27+E34+E41</f>
        <v>1387091.65</v>
      </c>
      <c r="F15" s="147">
        <f t="shared" ref="F15:Q15" si="0">+F20+F27+F34+F41</f>
        <v>346010.1</v>
      </c>
      <c r="G15" s="147">
        <f t="shared" si="0"/>
        <v>1041081.55</v>
      </c>
      <c r="H15" s="147">
        <f t="shared" si="0"/>
        <v>1365935.65</v>
      </c>
      <c r="I15" s="147">
        <f t="shared" si="0"/>
        <v>324854.09999999998</v>
      </c>
      <c r="J15" s="147">
        <f t="shared" si="0"/>
        <v>0</v>
      </c>
      <c r="K15" s="147">
        <f t="shared" si="0"/>
        <v>0</v>
      </c>
      <c r="L15" s="147">
        <f t="shared" si="0"/>
        <v>324854.09999999998</v>
      </c>
      <c r="M15" s="147">
        <f t="shared" si="0"/>
        <v>1041081.55</v>
      </c>
      <c r="N15" s="147">
        <f t="shared" si="0"/>
        <v>0</v>
      </c>
      <c r="O15" s="147">
        <f t="shared" si="0"/>
        <v>0</v>
      </c>
      <c r="P15" s="147">
        <f t="shared" si="0"/>
        <v>0</v>
      </c>
      <c r="Q15" s="147">
        <f t="shared" si="0"/>
        <v>1041081.55</v>
      </c>
    </row>
    <row r="16" spans="1:17" s="148" customFormat="1" ht="14.25" customHeight="1">
      <c r="A16" s="400" t="s">
        <v>110</v>
      </c>
      <c r="B16" s="149" t="s">
        <v>111</v>
      </c>
      <c r="C16" s="402" t="s">
        <v>112</v>
      </c>
      <c r="D16" s="403"/>
      <c r="E16" s="403"/>
      <c r="F16" s="40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</row>
    <row r="17" spans="1:18" s="148" customFormat="1" ht="13.5" customHeight="1">
      <c r="A17" s="401"/>
      <c r="B17" s="150" t="s">
        <v>113</v>
      </c>
      <c r="C17" s="404"/>
      <c r="D17" s="405"/>
      <c r="E17" s="405"/>
      <c r="F17" s="405"/>
      <c r="G17" s="405"/>
      <c r="H17" s="405"/>
      <c r="I17" s="405"/>
      <c r="J17" s="405"/>
      <c r="K17" s="405"/>
      <c r="L17" s="405"/>
      <c r="M17" s="405"/>
      <c r="N17" s="405"/>
      <c r="O17" s="405"/>
      <c r="P17" s="405"/>
      <c r="Q17" s="405"/>
    </row>
    <row r="18" spans="1:18" s="148" customFormat="1" ht="11.25" customHeight="1">
      <c r="A18" s="401"/>
      <c r="B18" s="150" t="s">
        <v>114</v>
      </c>
      <c r="C18" s="404"/>
      <c r="D18" s="405"/>
      <c r="E18" s="405"/>
      <c r="F18" s="405"/>
      <c r="G18" s="405"/>
      <c r="H18" s="405"/>
      <c r="I18" s="405"/>
      <c r="J18" s="405"/>
      <c r="K18" s="405"/>
      <c r="L18" s="405"/>
      <c r="M18" s="405"/>
      <c r="N18" s="405"/>
      <c r="O18" s="405"/>
      <c r="P18" s="405"/>
      <c r="Q18" s="405"/>
    </row>
    <row r="19" spans="1:18" s="148" customFormat="1" ht="15" customHeight="1">
      <c r="A19" s="401"/>
      <c r="B19" s="150" t="s">
        <v>115</v>
      </c>
      <c r="C19" s="406"/>
      <c r="D19" s="407"/>
      <c r="E19" s="407"/>
      <c r="F19" s="407"/>
      <c r="G19" s="407"/>
      <c r="H19" s="407"/>
      <c r="I19" s="407"/>
      <c r="J19" s="407"/>
      <c r="K19" s="407"/>
      <c r="L19" s="407"/>
      <c r="M19" s="407"/>
      <c r="N19" s="407"/>
      <c r="O19" s="407"/>
      <c r="P19" s="407"/>
      <c r="Q19" s="407"/>
    </row>
    <row r="20" spans="1:18" s="148" customFormat="1" ht="24" customHeight="1">
      <c r="A20" s="401"/>
      <c r="B20" s="150" t="s">
        <v>116</v>
      </c>
      <c r="C20" s="150"/>
      <c r="D20" s="408" t="s">
        <v>117</v>
      </c>
      <c r="E20" s="151">
        <f t="shared" ref="E20:Q20" si="1">SUM(E21:E22)</f>
        <v>312000</v>
      </c>
      <c r="F20" s="151">
        <f t="shared" si="1"/>
        <v>110000</v>
      </c>
      <c r="G20" s="151">
        <f t="shared" si="1"/>
        <v>202000</v>
      </c>
      <c r="H20" s="151">
        <f t="shared" si="1"/>
        <v>312000</v>
      </c>
      <c r="I20" s="151">
        <f t="shared" si="1"/>
        <v>110000</v>
      </c>
      <c r="J20" s="151">
        <f t="shared" si="1"/>
        <v>0</v>
      </c>
      <c r="K20" s="151">
        <f t="shared" si="1"/>
        <v>0</v>
      </c>
      <c r="L20" s="151">
        <f t="shared" si="1"/>
        <v>110000</v>
      </c>
      <c r="M20" s="151">
        <f t="shared" si="1"/>
        <v>202000</v>
      </c>
      <c r="N20" s="151">
        <f t="shared" si="1"/>
        <v>0</v>
      </c>
      <c r="O20" s="151">
        <f t="shared" si="1"/>
        <v>0</v>
      </c>
      <c r="P20" s="151">
        <f t="shared" si="1"/>
        <v>0</v>
      </c>
      <c r="Q20" s="151">
        <f t="shared" si="1"/>
        <v>202000</v>
      </c>
    </row>
    <row r="21" spans="1:18" s="148" customFormat="1" ht="22.5" customHeight="1">
      <c r="A21" s="401"/>
      <c r="B21" s="150" t="s">
        <v>118</v>
      </c>
      <c r="C21" s="152"/>
      <c r="D21" s="409"/>
      <c r="E21" s="153">
        <v>0</v>
      </c>
      <c r="F21" s="153">
        <v>0</v>
      </c>
      <c r="G21" s="154">
        <v>0</v>
      </c>
      <c r="H21" s="155">
        <v>0</v>
      </c>
      <c r="I21" s="155">
        <v>0</v>
      </c>
      <c r="J21" s="156">
        <v>0</v>
      </c>
      <c r="K21" s="157">
        <v>0</v>
      </c>
      <c r="L21" s="156">
        <v>0</v>
      </c>
      <c r="M21" s="155">
        <v>0</v>
      </c>
      <c r="N21" s="157">
        <v>0</v>
      </c>
      <c r="O21" s="157">
        <v>0</v>
      </c>
      <c r="P21" s="157">
        <v>0</v>
      </c>
      <c r="Q21" s="155">
        <v>0</v>
      </c>
      <c r="R21" s="158" t="s">
        <v>0</v>
      </c>
    </row>
    <row r="22" spans="1:18" s="148" customFormat="1" ht="21.75" customHeight="1">
      <c r="A22" s="401"/>
      <c r="B22" s="159" t="s">
        <v>119</v>
      </c>
      <c r="C22" s="160"/>
      <c r="D22" s="409"/>
      <c r="E22" s="161">
        <f>SUM(F22:G22)</f>
        <v>312000</v>
      </c>
      <c r="F22" s="153">
        <v>110000</v>
      </c>
      <c r="G22" s="153">
        <v>202000</v>
      </c>
      <c r="H22" s="162">
        <f>+I22+M22</f>
        <v>312000</v>
      </c>
      <c r="I22" s="162">
        <f>SUM(J22:L22)</f>
        <v>110000</v>
      </c>
      <c r="J22" s="163"/>
      <c r="K22" s="164"/>
      <c r="L22" s="163">
        <v>110000</v>
      </c>
      <c r="M22" s="162">
        <f>SUM(N22:Q22)</f>
        <v>202000</v>
      </c>
      <c r="N22" s="164"/>
      <c r="O22" s="164"/>
      <c r="P22" s="164"/>
      <c r="Q22" s="162">
        <v>202000</v>
      </c>
    </row>
    <row r="23" spans="1:18" ht="14.25" customHeight="1">
      <c r="A23" s="400" t="s">
        <v>120</v>
      </c>
      <c r="B23" s="149" t="s">
        <v>111</v>
      </c>
      <c r="C23" s="402" t="s">
        <v>137</v>
      </c>
      <c r="D23" s="411"/>
      <c r="E23" s="411"/>
      <c r="F23" s="411"/>
      <c r="G23" s="411"/>
      <c r="H23" s="411"/>
      <c r="I23" s="411"/>
      <c r="J23" s="411"/>
      <c r="K23" s="411"/>
      <c r="L23" s="411"/>
      <c r="M23" s="411"/>
      <c r="N23" s="411"/>
      <c r="O23" s="411"/>
      <c r="P23" s="411"/>
      <c r="Q23" s="412"/>
    </row>
    <row r="24" spans="1:18" ht="10.5" customHeight="1">
      <c r="A24" s="401"/>
      <c r="B24" s="150" t="s">
        <v>113</v>
      </c>
      <c r="C24" s="413"/>
      <c r="D24" s="414"/>
      <c r="E24" s="414"/>
      <c r="F24" s="414"/>
      <c r="G24" s="414"/>
      <c r="H24" s="414"/>
      <c r="I24" s="414"/>
      <c r="J24" s="414"/>
      <c r="K24" s="414"/>
      <c r="L24" s="414"/>
      <c r="M24" s="414"/>
      <c r="N24" s="414"/>
      <c r="O24" s="414"/>
      <c r="P24" s="414"/>
      <c r="Q24" s="415"/>
    </row>
    <row r="25" spans="1:18" ht="14.25" customHeight="1">
      <c r="A25" s="401"/>
      <c r="B25" s="150" t="s">
        <v>114</v>
      </c>
      <c r="C25" s="413"/>
      <c r="D25" s="414"/>
      <c r="E25" s="414"/>
      <c r="F25" s="414"/>
      <c r="G25" s="414"/>
      <c r="H25" s="414"/>
      <c r="I25" s="414"/>
      <c r="J25" s="414"/>
      <c r="K25" s="414"/>
      <c r="L25" s="414"/>
      <c r="M25" s="414"/>
      <c r="N25" s="414"/>
      <c r="O25" s="414"/>
      <c r="P25" s="414"/>
      <c r="Q25" s="415"/>
    </row>
    <row r="26" spans="1:18" ht="10.5" customHeight="1">
      <c r="A26" s="401"/>
      <c r="B26" s="150" t="s">
        <v>115</v>
      </c>
      <c r="C26" s="416"/>
      <c r="D26" s="417"/>
      <c r="E26" s="417"/>
      <c r="F26" s="417"/>
      <c r="G26" s="417"/>
      <c r="H26" s="417"/>
      <c r="I26" s="417"/>
      <c r="J26" s="417"/>
      <c r="K26" s="417"/>
      <c r="L26" s="417"/>
      <c r="M26" s="417"/>
      <c r="N26" s="417"/>
      <c r="O26" s="417"/>
      <c r="P26" s="417"/>
      <c r="Q26" s="418"/>
    </row>
    <row r="27" spans="1:18" ht="24.75" customHeight="1">
      <c r="A27" s="401"/>
      <c r="B27" s="150" t="s">
        <v>116</v>
      </c>
      <c r="C27" s="150"/>
      <c r="D27" s="419" t="s">
        <v>121</v>
      </c>
      <c r="E27" s="165">
        <f t="shared" ref="E27:Q27" si="2">SUM(E28:E29)</f>
        <v>401156</v>
      </c>
      <c r="F27" s="165">
        <f t="shared" si="2"/>
        <v>116156</v>
      </c>
      <c r="G27" s="165">
        <f t="shared" si="2"/>
        <v>285000</v>
      </c>
      <c r="H27" s="165">
        <f t="shared" si="2"/>
        <v>380000</v>
      </c>
      <c r="I27" s="165">
        <f t="shared" si="2"/>
        <v>95000</v>
      </c>
      <c r="J27" s="165">
        <f t="shared" si="2"/>
        <v>0</v>
      </c>
      <c r="K27" s="165">
        <f t="shared" si="2"/>
        <v>0</v>
      </c>
      <c r="L27" s="165">
        <f t="shared" si="2"/>
        <v>95000</v>
      </c>
      <c r="M27" s="165">
        <f t="shared" si="2"/>
        <v>285000</v>
      </c>
      <c r="N27" s="165">
        <f t="shared" si="2"/>
        <v>0</v>
      </c>
      <c r="O27" s="165">
        <f t="shared" si="2"/>
        <v>0</v>
      </c>
      <c r="P27" s="165">
        <f t="shared" si="2"/>
        <v>0</v>
      </c>
      <c r="Q27" s="165">
        <f t="shared" si="2"/>
        <v>285000</v>
      </c>
    </row>
    <row r="28" spans="1:18" ht="24.75" customHeight="1">
      <c r="A28" s="401"/>
      <c r="B28" s="150" t="s">
        <v>122</v>
      </c>
      <c r="C28" s="152"/>
      <c r="D28" s="420"/>
      <c r="E28" s="161">
        <f>SUM(F28:G28)</f>
        <v>21156</v>
      </c>
      <c r="F28" s="165">
        <v>21156</v>
      </c>
      <c r="G28" s="165">
        <v>0</v>
      </c>
      <c r="H28" s="166">
        <v>0</v>
      </c>
      <c r="I28" s="166">
        <v>0</v>
      </c>
      <c r="J28" s="167">
        <v>0</v>
      </c>
      <c r="K28" s="152">
        <v>0</v>
      </c>
      <c r="L28" s="167">
        <v>0</v>
      </c>
      <c r="M28" s="166">
        <v>0</v>
      </c>
      <c r="N28" s="152">
        <v>0</v>
      </c>
      <c r="O28" s="152">
        <v>0</v>
      </c>
      <c r="P28" s="152">
        <v>0</v>
      </c>
      <c r="Q28" s="166">
        <v>0</v>
      </c>
    </row>
    <row r="29" spans="1:18" ht="25.5" customHeight="1">
      <c r="A29" s="410"/>
      <c r="B29" s="168" t="s">
        <v>119</v>
      </c>
      <c r="C29" s="169"/>
      <c r="D29" s="421"/>
      <c r="E29" s="161">
        <f>SUM(F29:G29)</f>
        <v>380000</v>
      </c>
      <c r="F29" s="161">
        <v>95000</v>
      </c>
      <c r="G29" s="161">
        <v>285000</v>
      </c>
      <c r="H29" s="170">
        <f>+I29+M29</f>
        <v>380000</v>
      </c>
      <c r="I29" s="170">
        <f>SUM(J29:L29)</f>
        <v>95000</v>
      </c>
      <c r="J29" s="171"/>
      <c r="K29" s="169"/>
      <c r="L29" s="171">
        <v>95000</v>
      </c>
      <c r="M29" s="170">
        <f>SUM(N29:Q29)</f>
        <v>285000</v>
      </c>
      <c r="N29" s="169"/>
      <c r="O29" s="169"/>
      <c r="P29" s="169"/>
      <c r="Q29" s="172">
        <v>285000</v>
      </c>
    </row>
    <row r="30" spans="1:18" ht="12.75" customHeight="1">
      <c r="A30" s="422" t="s">
        <v>123</v>
      </c>
      <c r="B30" s="149" t="s">
        <v>111</v>
      </c>
      <c r="C30" s="402" t="s">
        <v>124</v>
      </c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2"/>
    </row>
    <row r="31" spans="1:18" ht="12.75" customHeight="1">
      <c r="A31" s="422"/>
      <c r="B31" s="150" t="s">
        <v>113</v>
      </c>
      <c r="C31" s="413"/>
      <c r="D31" s="414"/>
      <c r="E31" s="414"/>
      <c r="F31" s="414"/>
      <c r="G31" s="414"/>
      <c r="H31" s="414"/>
      <c r="I31" s="414"/>
      <c r="J31" s="414"/>
      <c r="K31" s="414"/>
      <c r="L31" s="414"/>
      <c r="M31" s="414"/>
      <c r="N31" s="414"/>
      <c r="O31" s="414"/>
      <c r="P31" s="414"/>
      <c r="Q31" s="415"/>
    </row>
    <row r="32" spans="1:18" ht="12.75" customHeight="1">
      <c r="A32" s="422"/>
      <c r="B32" s="150" t="s">
        <v>114</v>
      </c>
      <c r="C32" s="413"/>
      <c r="D32" s="414"/>
      <c r="E32" s="414"/>
      <c r="F32" s="414"/>
      <c r="G32" s="414"/>
      <c r="H32" s="414"/>
      <c r="I32" s="414"/>
      <c r="J32" s="414"/>
      <c r="K32" s="414"/>
      <c r="L32" s="414"/>
      <c r="M32" s="414"/>
      <c r="N32" s="414"/>
      <c r="O32" s="414"/>
      <c r="P32" s="414"/>
      <c r="Q32" s="415"/>
    </row>
    <row r="33" spans="1:17" ht="12.75" customHeight="1">
      <c r="A33" s="422"/>
      <c r="B33" s="150" t="s">
        <v>115</v>
      </c>
      <c r="C33" s="416"/>
      <c r="D33" s="417"/>
      <c r="E33" s="417"/>
      <c r="F33" s="417"/>
      <c r="G33" s="417"/>
      <c r="H33" s="417"/>
      <c r="I33" s="417"/>
      <c r="J33" s="417"/>
      <c r="K33" s="417"/>
      <c r="L33" s="417"/>
      <c r="M33" s="417"/>
      <c r="N33" s="417"/>
      <c r="O33" s="417"/>
      <c r="P33" s="417"/>
      <c r="Q33" s="418"/>
    </row>
    <row r="34" spans="1:17" ht="21.75" customHeight="1">
      <c r="A34" s="422"/>
      <c r="B34" s="150" t="s">
        <v>116</v>
      </c>
      <c r="C34" s="150"/>
      <c r="D34" s="423" t="s">
        <v>125</v>
      </c>
      <c r="E34" s="165">
        <f t="shared" ref="E34:Q34" si="3">+E35</f>
        <v>22075</v>
      </c>
      <c r="F34" s="165">
        <f t="shared" si="3"/>
        <v>22075</v>
      </c>
      <c r="G34" s="165">
        <f t="shared" si="3"/>
        <v>0</v>
      </c>
      <c r="H34" s="165">
        <f t="shared" si="3"/>
        <v>22075</v>
      </c>
      <c r="I34" s="165">
        <f t="shared" si="3"/>
        <v>22075</v>
      </c>
      <c r="J34" s="165">
        <f t="shared" si="3"/>
        <v>0</v>
      </c>
      <c r="K34" s="165">
        <f t="shared" si="3"/>
        <v>0</v>
      </c>
      <c r="L34" s="165">
        <f t="shared" si="3"/>
        <v>22075</v>
      </c>
      <c r="M34" s="165">
        <f t="shared" si="3"/>
        <v>0</v>
      </c>
      <c r="N34" s="165">
        <f t="shared" si="3"/>
        <v>0</v>
      </c>
      <c r="O34" s="165">
        <f t="shared" si="3"/>
        <v>0</v>
      </c>
      <c r="P34" s="165">
        <f t="shared" si="3"/>
        <v>0</v>
      </c>
      <c r="Q34" s="165">
        <f t="shared" si="3"/>
        <v>0</v>
      </c>
    </row>
    <row r="35" spans="1:17" ht="23.25" customHeight="1">
      <c r="A35" s="422"/>
      <c r="B35" s="173" t="s">
        <v>126</v>
      </c>
      <c r="C35" s="152"/>
      <c r="D35" s="424"/>
      <c r="E35" s="165">
        <f>SUM(F35:G35)</f>
        <v>22075</v>
      </c>
      <c r="F35" s="165">
        <v>22075</v>
      </c>
      <c r="G35" s="165">
        <v>0</v>
      </c>
      <c r="H35" s="170">
        <f>+I35+M35</f>
        <v>22075</v>
      </c>
      <c r="I35" s="170">
        <f>SUM(J35:L35)</f>
        <v>22075</v>
      </c>
      <c r="J35" s="167">
        <v>0</v>
      </c>
      <c r="K35" s="152">
        <v>0</v>
      </c>
      <c r="L35" s="165">
        <v>22075</v>
      </c>
      <c r="M35" s="165">
        <v>0</v>
      </c>
      <c r="N35" s="152">
        <v>0</v>
      </c>
      <c r="O35" s="152">
        <v>0</v>
      </c>
      <c r="P35" s="152">
        <v>0</v>
      </c>
      <c r="Q35" s="165">
        <v>0</v>
      </c>
    </row>
    <row r="36" spans="1:17" ht="23.25" customHeight="1">
      <c r="A36" s="174"/>
      <c r="B36" s="175"/>
      <c r="C36" s="176"/>
      <c r="D36" s="177"/>
      <c r="E36" s="178"/>
      <c r="F36" s="178"/>
      <c r="G36" s="178"/>
      <c r="H36" s="179"/>
      <c r="I36" s="179"/>
      <c r="J36" s="180"/>
      <c r="K36" s="181"/>
      <c r="L36" s="178"/>
      <c r="M36" s="178"/>
      <c r="N36" s="181"/>
      <c r="O36" s="181"/>
      <c r="P36" s="181"/>
      <c r="Q36" s="178"/>
    </row>
    <row r="37" spans="1:17" ht="18" customHeight="1">
      <c r="A37" s="422" t="s">
        <v>127</v>
      </c>
      <c r="B37" s="149" t="s">
        <v>111</v>
      </c>
      <c r="C37" s="402" t="s">
        <v>128</v>
      </c>
      <c r="D37" s="411"/>
      <c r="E37" s="411"/>
      <c r="F37" s="411"/>
      <c r="G37" s="411"/>
      <c r="H37" s="411"/>
      <c r="I37" s="411"/>
      <c r="J37" s="411"/>
      <c r="K37" s="411"/>
      <c r="L37" s="411"/>
      <c r="M37" s="411"/>
      <c r="N37" s="411"/>
      <c r="O37" s="411"/>
      <c r="P37" s="411"/>
      <c r="Q37" s="412"/>
    </row>
    <row r="38" spans="1:17" ht="12.75" customHeight="1">
      <c r="A38" s="422"/>
      <c r="B38" s="150" t="s">
        <v>113</v>
      </c>
      <c r="C38" s="413"/>
      <c r="D38" s="414"/>
      <c r="E38" s="414"/>
      <c r="F38" s="414"/>
      <c r="G38" s="414"/>
      <c r="H38" s="414"/>
      <c r="I38" s="414"/>
      <c r="J38" s="414"/>
      <c r="K38" s="414"/>
      <c r="L38" s="414"/>
      <c r="M38" s="414"/>
      <c r="N38" s="414"/>
      <c r="O38" s="414"/>
      <c r="P38" s="414"/>
      <c r="Q38" s="415"/>
    </row>
    <row r="39" spans="1:17" ht="13.5" customHeight="1">
      <c r="A39" s="422"/>
      <c r="B39" s="150" t="s">
        <v>114</v>
      </c>
      <c r="C39" s="413"/>
      <c r="D39" s="414"/>
      <c r="E39" s="414"/>
      <c r="F39" s="414"/>
      <c r="G39" s="414"/>
      <c r="H39" s="414"/>
      <c r="I39" s="414"/>
      <c r="J39" s="414"/>
      <c r="K39" s="414"/>
      <c r="L39" s="414"/>
      <c r="M39" s="414"/>
      <c r="N39" s="414"/>
      <c r="O39" s="414"/>
      <c r="P39" s="414"/>
      <c r="Q39" s="415"/>
    </row>
    <row r="40" spans="1:17" ht="11.25" customHeight="1">
      <c r="A40" s="422"/>
      <c r="B40" s="150" t="s">
        <v>115</v>
      </c>
      <c r="C40" s="416"/>
      <c r="D40" s="417"/>
      <c r="E40" s="417"/>
      <c r="F40" s="417"/>
      <c r="G40" s="417"/>
      <c r="H40" s="417"/>
      <c r="I40" s="417"/>
      <c r="J40" s="417"/>
      <c r="K40" s="417"/>
      <c r="L40" s="417"/>
      <c r="M40" s="417"/>
      <c r="N40" s="417"/>
      <c r="O40" s="417"/>
      <c r="P40" s="417"/>
      <c r="Q40" s="418"/>
    </row>
    <row r="41" spans="1:17" ht="23.25" customHeight="1">
      <c r="A41" s="422"/>
      <c r="B41" s="150" t="s">
        <v>116</v>
      </c>
      <c r="C41" s="150"/>
      <c r="D41" s="423" t="s">
        <v>129</v>
      </c>
      <c r="E41" s="182">
        <f t="shared" ref="E41:Q41" si="4">+E42</f>
        <v>651860.65</v>
      </c>
      <c r="F41" s="182">
        <f t="shared" si="4"/>
        <v>97779.1</v>
      </c>
      <c r="G41" s="182">
        <f t="shared" si="4"/>
        <v>554081.55000000005</v>
      </c>
      <c r="H41" s="182">
        <f t="shared" si="4"/>
        <v>651860.65</v>
      </c>
      <c r="I41" s="182">
        <f t="shared" si="4"/>
        <v>97779.1</v>
      </c>
      <c r="J41" s="182">
        <f t="shared" si="4"/>
        <v>0</v>
      </c>
      <c r="K41" s="182">
        <f t="shared" si="4"/>
        <v>0</v>
      </c>
      <c r="L41" s="182">
        <f t="shared" si="4"/>
        <v>97779.1</v>
      </c>
      <c r="M41" s="182">
        <f t="shared" si="4"/>
        <v>554081.55000000005</v>
      </c>
      <c r="N41" s="182">
        <f t="shared" si="4"/>
        <v>0</v>
      </c>
      <c r="O41" s="182">
        <f t="shared" si="4"/>
        <v>0</v>
      </c>
      <c r="P41" s="182">
        <f t="shared" si="4"/>
        <v>0</v>
      </c>
      <c r="Q41" s="182">
        <f t="shared" si="4"/>
        <v>554081.55000000005</v>
      </c>
    </row>
    <row r="42" spans="1:17" ht="23.25" customHeight="1">
      <c r="A42" s="422"/>
      <c r="B42" s="173" t="s">
        <v>126</v>
      </c>
      <c r="C42" s="152"/>
      <c r="D42" s="424"/>
      <c r="E42" s="183">
        <f>SUM(F42:G42)</f>
        <v>651860.65</v>
      </c>
      <c r="F42" s="183">
        <f>+I42</f>
        <v>97779.1</v>
      </c>
      <c r="G42" s="183">
        <f>+M42</f>
        <v>554081.55000000005</v>
      </c>
      <c r="H42" s="184">
        <f>+I42+M42</f>
        <v>651860.65</v>
      </c>
      <c r="I42" s="184">
        <f>SUM(J42:L42)</f>
        <v>97779.1</v>
      </c>
      <c r="J42" s="185"/>
      <c r="K42" s="186"/>
      <c r="L42" s="185">
        <v>97779.1</v>
      </c>
      <c r="M42" s="184">
        <f>SUM(N42:Q42)</f>
        <v>554081.55000000005</v>
      </c>
      <c r="N42" s="186"/>
      <c r="O42" s="186"/>
      <c r="P42" s="186"/>
      <c r="Q42" s="186">
        <v>554081.55000000005</v>
      </c>
    </row>
    <row r="43" spans="1:17" ht="27.75" customHeight="1">
      <c r="A43" s="187" t="s">
        <v>130</v>
      </c>
      <c r="B43" s="146" t="s">
        <v>131</v>
      </c>
      <c r="C43" s="398" t="s">
        <v>2</v>
      </c>
      <c r="D43" s="399"/>
      <c r="E43" s="147">
        <f>+E48+E54</f>
        <v>476322</v>
      </c>
      <c r="F43" s="147">
        <f t="shared" ref="F43:Q43" si="5">+F48+F54</f>
        <v>72062</v>
      </c>
      <c r="G43" s="147">
        <f t="shared" si="5"/>
        <v>404260</v>
      </c>
      <c r="H43" s="147">
        <f t="shared" si="5"/>
        <v>476322</v>
      </c>
      <c r="I43" s="147">
        <f t="shared" si="5"/>
        <v>72062</v>
      </c>
      <c r="J43" s="147">
        <f t="shared" si="5"/>
        <v>0</v>
      </c>
      <c r="K43" s="147">
        <f t="shared" si="5"/>
        <v>0</v>
      </c>
      <c r="L43" s="147">
        <f t="shared" si="5"/>
        <v>72062</v>
      </c>
      <c r="M43" s="147">
        <f t="shared" si="5"/>
        <v>404260</v>
      </c>
      <c r="N43" s="147">
        <f t="shared" si="5"/>
        <v>0</v>
      </c>
      <c r="O43" s="147">
        <f t="shared" si="5"/>
        <v>0</v>
      </c>
      <c r="P43" s="147">
        <f t="shared" si="5"/>
        <v>0</v>
      </c>
      <c r="Q43" s="147">
        <f t="shared" si="5"/>
        <v>404260</v>
      </c>
    </row>
    <row r="44" spans="1:17" ht="12" customHeight="1">
      <c r="A44" s="428" t="s">
        <v>132</v>
      </c>
      <c r="B44" s="149" t="s">
        <v>111</v>
      </c>
      <c r="C44" s="402" t="s">
        <v>124</v>
      </c>
      <c r="D44" s="411"/>
      <c r="E44" s="411"/>
      <c r="F44" s="411"/>
      <c r="G44" s="411"/>
      <c r="H44" s="411"/>
      <c r="I44" s="411"/>
      <c r="J44" s="411"/>
      <c r="K44" s="411"/>
      <c r="L44" s="411"/>
      <c r="M44" s="411"/>
      <c r="N44" s="411"/>
      <c r="O44" s="411"/>
      <c r="P44" s="411"/>
      <c r="Q44" s="412"/>
    </row>
    <row r="45" spans="1:17" ht="12" customHeight="1">
      <c r="A45" s="429"/>
      <c r="B45" s="150" t="s">
        <v>113</v>
      </c>
      <c r="C45" s="413"/>
      <c r="D45" s="414"/>
      <c r="E45" s="414"/>
      <c r="F45" s="414"/>
      <c r="G45" s="414"/>
      <c r="H45" s="414"/>
      <c r="I45" s="414"/>
      <c r="J45" s="414"/>
      <c r="K45" s="414"/>
      <c r="L45" s="414"/>
      <c r="M45" s="414"/>
      <c r="N45" s="414"/>
      <c r="O45" s="414"/>
      <c r="P45" s="414"/>
      <c r="Q45" s="415"/>
    </row>
    <row r="46" spans="1:17" ht="12" customHeight="1">
      <c r="A46" s="429"/>
      <c r="B46" s="150" t="s">
        <v>114</v>
      </c>
      <c r="C46" s="413"/>
      <c r="D46" s="414"/>
      <c r="E46" s="414"/>
      <c r="F46" s="414"/>
      <c r="G46" s="414"/>
      <c r="H46" s="414"/>
      <c r="I46" s="414"/>
      <c r="J46" s="414"/>
      <c r="K46" s="414"/>
      <c r="L46" s="414"/>
      <c r="M46" s="414"/>
      <c r="N46" s="414"/>
      <c r="O46" s="414"/>
      <c r="P46" s="414"/>
      <c r="Q46" s="415"/>
    </row>
    <row r="47" spans="1:17" ht="12" customHeight="1">
      <c r="A47" s="429"/>
      <c r="B47" s="150" t="s">
        <v>115</v>
      </c>
      <c r="C47" s="416"/>
      <c r="D47" s="417"/>
      <c r="E47" s="417"/>
      <c r="F47" s="417"/>
      <c r="G47" s="417"/>
      <c r="H47" s="417"/>
      <c r="I47" s="417"/>
      <c r="J47" s="417"/>
      <c r="K47" s="417"/>
      <c r="L47" s="417"/>
      <c r="M47" s="417"/>
      <c r="N47" s="417"/>
      <c r="O47" s="417"/>
      <c r="P47" s="417"/>
      <c r="Q47" s="418"/>
    </row>
    <row r="48" spans="1:17" ht="15.75" customHeight="1">
      <c r="A48" s="429"/>
      <c r="B48" s="150" t="s">
        <v>116</v>
      </c>
      <c r="C48" s="150"/>
      <c r="D48" s="150"/>
      <c r="E48" s="165">
        <f t="shared" ref="E48:Q48" si="6">+E49</f>
        <v>722</v>
      </c>
      <c r="F48" s="165">
        <f t="shared" si="6"/>
        <v>722</v>
      </c>
      <c r="G48" s="165">
        <f t="shared" si="6"/>
        <v>0</v>
      </c>
      <c r="H48" s="165">
        <f t="shared" si="6"/>
        <v>722</v>
      </c>
      <c r="I48" s="165">
        <f t="shared" si="6"/>
        <v>722</v>
      </c>
      <c r="J48" s="165">
        <f t="shared" si="6"/>
        <v>0</v>
      </c>
      <c r="K48" s="165">
        <f t="shared" si="6"/>
        <v>0</v>
      </c>
      <c r="L48" s="165">
        <f t="shared" si="6"/>
        <v>722</v>
      </c>
      <c r="M48" s="165">
        <f t="shared" si="6"/>
        <v>0</v>
      </c>
      <c r="N48" s="165">
        <f t="shared" si="6"/>
        <v>0</v>
      </c>
      <c r="O48" s="165">
        <f t="shared" si="6"/>
        <v>0</v>
      </c>
      <c r="P48" s="165">
        <f t="shared" si="6"/>
        <v>0</v>
      </c>
      <c r="Q48" s="165">
        <f t="shared" si="6"/>
        <v>0</v>
      </c>
    </row>
    <row r="49" spans="1:17" ht="25.5" customHeight="1">
      <c r="A49" s="429"/>
      <c r="B49" s="173" t="s">
        <v>126</v>
      </c>
      <c r="C49" s="152"/>
      <c r="D49" s="188" t="s">
        <v>133</v>
      </c>
      <c r="E49" s="165">
        <v>722</v>
      </c>
      <c r="F49" s="165">
        <v>722</v>
      </c>
      <c r="G49" s="165">
        <v>0</v>
      </c>
      <c r="H49" s="170">
        <v>722</v>
      </c>
      <c r="I49" s="170">
        <v>722</v>
      </c>
      <c r="J49" s="167">
        <v>0</v>
      </c>
      <c r="K49" s="152">
        <v>0</v>
      </c>
      <c r="L49" s="165">
        <v>722</v>
      </c>
      <c r="M49" s="165">
        <v>0</v>
      </c>
      <c r="N49" s="152">
        <v>0</v>
      </c>
      <c r="O49" s="152">
        <v>0</v>
      </c>
      <c r="P49" s="152">
        <v>0</v>
      </c>
      <c r="Q49" s="165">
        <v>0</v>
      </c>
    </row>
    <row r="50" spans="1:17" ht="12" customHeight="1">
      <c r="A50" s="422" t="s">
        <v>127</v>
      </c>
      <c r="B50" s="149" t="s">
        <v>111</v>
      </c>
      <c r="C50" s="402" t="s">
        <v>128</v>
      </c>
      <c r="D50" s="411"/>
      <c r="E50" s="411"/>
      <c r="F50" s="411"/>
      <c r="G50" s="411"/>
      <c r="H50" s="411"/>
      <c r="I50" s="411"/>
      <c r="J50" s="411"/>
      <c r="K50" s="411"/>
      <c r="L50" s="411"/>
      <c r="M50" s="411"/>
      <c r="N50" s="411"/>
      <c r="O50" s="411"/>
      <c r="P50" s="411"/>
      <c r="Q50" s="412"/>
    </row>
    <row r="51" spans="1:17" ht="12" customHeight="1">
      <c r="A51" s="422"/>
      <c r="B51" s="150" t="s">
        <v>113</v>
      </c>
      <c r="C51" s="413"/>
      <c r="D51" s="414"/>
      <c r="E51" s="414"/>
      <c r="F51" s="414"/>
      <c r="G51" s="414"/>
      <c r="H51" s="414"/>
      <c r="I51" s="414"/>
      <c r="J51" s="414"/>
      <c r="K51" s="414"/>
      <c r="L51" s="414"/>
      <c r="M51" s="414"/>
      <c r="N51" s="414"/>
      <c r="O51" s="414"/>
      <c r="P51" s="414"/>
      <c r="Q51" s="415"/>
    </row>
    <row r="52" spans="1:17" ht="12" customHeight="1">
      <c r="A52" s="422"/>
      <c r="B52" s="150" t="s">
        <v>114</v>
      </c>
      <c r="C52" s="413"/>
      <c r="D52" s="414"/>
      <c r="E52" s="414"/>
      <c r="F52" s="414"/>
      <c r="G52" s="414"/>
      <c r="H52" s="414"/>
      <c r="I52" s="414"/>
      <c r="J52" s="414"/>
      <c r="K52" s="414"/>
      <c r="L52" s="414"/>
      <c r="M52" s="414"/>
      <c r="N52" s="414"/>
      <c r="O52" s="414"/>
      <c r="P52" s="414"/>
      <c r="Q52" s="415"/>
    </row>
    <row r="53" spans="1:17" ht="12" customHeight="1">
      <c r="A53" s="422"/>
      <c r="B53" s="150" t="s">
        <v>115</v>
      </c>
      <c r="C53" s="416"/>
      <c r="D53" s="417"/>
      <c r="E53" s="417"/>
      <c r="F53" s="417"/>
      <c r="G53" s="417"/>
      <c r="H53" s="417"/>
      <c r="I53" s="417"/>
      <c r="J53" s="417"/>
      <c r="K53" s="417"/>
      <c r="L53" s="417"/>
      <c r="M53" s="417"/>
      <c r="N53" s="417"/>
      <c r="O53" s="417"/>
      <c r="P53" s="417"/>
      <c r="Q53" s="418"/>
    </row>
    <row r="54" spans="1:17" ht="25.5" customHeight="1">
      <c r="A54" s="422"/>
      <c r="B54" s="150" t="s">
        <v>116</v>
      </c>
      <c r="C54" s="150"/>
      <c r="D54" s="423" t="s">
        <v>134</v>
      </c>
      <c r="E54" s="182">
        <f t="shared" ref="E54:Q54" si="7">+E55</f>
        <v>475600</v>
      </c>
      <c r="F54" s="182">
        <f t="shared" si="7"/>
        <v>71340</v>
      </c>
      <c r="G54" s="182">
        <f t="shared" si="7"/>
        <v>404260</v>
      </c>
      <c r="H54" s="182">
        <f t="shared" si="7"/>
        <v>475600</v>
      </c>
      <c r="I54" s="182">
        <f t="shared" si="7"/>
        <v>71340</v>
      </c>
      <c r="J54" s="182">
        <f t="shared" si="7"/>
        <v>0</v>
      </c>
      <c r="K54" s="182">
        <f t="shared" si="7"/>
        <v>0</v>
      </c>
      <c r="L54" s="182">
        <f t="shared" si="7"/>
        <v>71340</v>
      </c>
      <c r="M54" s="182">
        <f t="shared" si="7"/>
        <v>404260</v>
      </c>
      <c r="N54" s="182">
        <f t="shared" si="7"/>
        <v>0</v>
      </c>
      <c r="O54" s="182">
        <f t="shared" si="7"/>
        <v>0</v>
      </c>
      <c r="P54" s="182">
        <f t="shared" si="7"/>
        <v>0</v>
      </c>
      <c r="Q54" s="182">
        <f t="shared" si="7"/>
        <v>404260</v>
      </c>
    </row>
    <row r="55" spans="1:17" ht="25.5" customHeight="1">
      <c r="A55" s="422"/>
      <c r="B55" s="173" t="s">
        <v>126</v>
      </c>
      <c r="C55" s="152"/>
      <c r="D55" s="424"/>
      <c r="E55" s="183">
        <f>SUM(F55:G55)</f>
        <v>475600</v>
      </c>
      <c r="F55" s="183">
        <f>+I55</f>
        <v>71340</v>
      </c>
      <c r="G55" s="183">
        <f>+M55</f>
        <v>404260</v>
      </c>
      <c r="H55" s="184">
        <f>+I55+M55</f>
        <v>475600</v>
      </c>
      <c r="I55" s="184">
        <f>SUM(J55:L55)</f>
        <v>71340</v>
      </c>
      <c r="J55" s="185"/>
      <c r="K55" s="186"/>
      <c r="L55" s="185">
        <v>71340</v>
      </c>
      <c r="M55" s="184">
        <f>SUM(N55:Q55)</f>
        <v>404260</v>
      </c>
      <c r="N55" s="186"/>
      <c r="O55" s="186"/>
      <c r="P55" s="186"/>
      <c r="Q55" s="186">
        <v>404260</v>
      </c>
    </row>
    <row r="56" spans="1:17" ht="15.75" customHeight="1">
      <c r="A56" s="425" t="s">
        <v>135</v>
      </c>
      <c r="B56" s="425"/>
      <c r="C56" s="426" t="s">
        <v>78</v>
      </c>
      <c r="D56" s="427"/>
      <c r="E56" s="189">
        <f t="shared" ref="E56:Q56" si="8">+E15+E43</f>
        <v>1863413.65</v>
      </c>
      <c r="F56" s="189">
        <f t="shared" si="8"/>
        <v>418072.1</v>
      </c>
      <c r="G56" s="189">
        <f t="shared" si="8"/>
        <v>1445341.55</v>
      </c>
      <c r="H56" s="189">
        <f t="shared" si="8"/>
        <v>1842257.65</v>
      </c>
      <c r="I56" s="189">
        <f t="shared" si="8"/>
        <v>396916.1</v>
      </c>
      <c r="J56" s="189">
        <f t="shared" si="8"/>
        <v>0</v>
      </c>
      <c r="K56" s="189">
        <f t="shared" si="8"/>
        <v>0</v>
      </c>
      <c r="L56" s="189">
        <f t="shared" si="8"/>
        <v>396916.1</v>
      </c>
      <c r="M56" s="189">
        <f t="shared" si="8"/>
        <v>1445341.55</v>
      </c>
      <c r="N56" s="189">
        <f t="shared" si="8"/>
        <v>0</v>
      </c>
      <c r="O56" s="189">
        <f t="shared" si="8"/>
        <v>0</v>
      </c>
      <c r="P56" s="189">
        <f t="shared" si="8"/>
        <v>0</v>
      </c>
      <c r="Q56" s="189">
        <f t="shared" si="8"/>
        <v>1445341.55</v>
      </c>
    </row>
    <row r="57" spans="1:17">
      <c r="N57" s="134" t="s">
        <v>0</v>
      </c>
    </row>
  </sheetData>
  <mergeCells count="39">
    <mergeCell ref="A37:A42"/>
    <mergeCell ref="C37:Q40"/>
    <mergeCell ref="D41:D42"/>
    <mergeCell ref="A56:B56"/>
    <mergeCell ref="C56:D56"/>
    <mergeCell ref="C43:D43"/>
    <mergeCell ref="A44:A49"/>
    <mergeCell ref="C44:Q47"/>
    <mergeCell ref="A50:A55"/>
    <mergeCell ref="C50:Q53"/>
    <mergeCell ref="D54:D55"/>
    <mergeCell ref="A23:A29"/>
    <mergeCell ref="C23:Q26"/>
    <mergeCell ref="D27:D29"/>
    <mergeCell ref="A30:A35"/>
    <mergeCell ref="C30:Q33"/>
    <mergeCell ref="D34:D35"/>
    <mergeCell ref="M12:M13"/>
    <mergeCell ref="N12:Q12"/>
    <mergeCell ref="C15:D15"/>
    <mergeCell ref="A16:A22"/>
    <mergeCell ref="C16:Q19"/>
    <mergeCell ref="D20:D22"/>
    <mergeCell ref="N2:Q2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</mergeCells>
  <pageMargins left="0.39370078740157483" right="0.39370078740157483" top="0.74803149606299213" bottom="0.59055118110236227" header="0.19685039370078741" footer="0.51181102362204722"/>
  <pageSetup paperSize="9" scale="85" orientation="landscape" horizontalDpi="4294967294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1</vt:i4>
      </vt:variant>
    </vt:vector>
  </HeadingPairs>
  <TitlesOfParts>
    <vt:vector size="6" baseType="lpstr">
      <vt:lpstr>zm.tabela2a (2)</vt:lpstr>
      <vt:lpstr>zał.6</vt:lpstr>
      <vt:lpstr>zał.7.</vt:lpstr>
      <vt:lpstr>zał.9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2014-08-28T07:41:01Z</cp:lastPrinted>
  <dcterms:created xsi:type="dcterms:W3CDTF">2014-07-29T11:29:55Z</dcterms:created>
  <dcterms:modified xsi:type="dcterms:W3CDTF">2014-08-28T08:25:01Z</dcterms:modified>
</cp:coreProperties>
</file>