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arczewska\Desktop\BUDŻET 2014\BUDŻET 2014\ZMIANY BUDŻETu\zmiana 6.10.2014 rok\"/>
    </mc:Choice>
  </mc:AlternateContent>
  <bookViews>
    <workbookView xWindow="240" yWindow="15" windowWidth="14880" windowHeight="8190"/>
  </bookViews>
  <sheets>
    <sheet name="zm.tabela2a (2)" sheetId="5" r:id="rId1"/>
    <sheet name="zał.2" sheetId="3" r:id="rId2"/>
    <sheet name="zał.5" sheetId="4" r:id="rId3"/>
  </sheets>
  <calcPr calcId="152511"/>
</workbook>
</file>

<file path=xl/calcChain.xml><?xml version="1.0" encoding="utf-8"?>
<calcChain xmlns="http://schemas.openxmlformats.org/spreadsheetml/2006/main">
  <c r="I66" i="5" l="1"/>
  <c r="G66" i="5"/>
  <c r="F66" i="5"/>
  <c r="K46" i="5"/>
  <c r="K66" i="5" s="1"/>
  <c r="I46" i="5"/>
  <c r="H46" i="5"/>
  <c r="H66" i="5" s="1"/>
  <c r="G46" i="5"/>
  <c r="I13" i="4" l="1"/>
  <c r="D13" i="4"/>
  <c r="E40" i="3" l="1"/>
  <c r="E39" i="3"/>
  <c r="E38" i="3"/>
  <c r="E37" i="3"/>
  <c r="E36" i="3"/>
  <c r="E35" i="3"/>
  <c r="E42" i="3"/>
  <c r="E41" i="3"/>
  <c r="J33" i="3"/>
  <c r="I33" i="3"/>
  <c r="H33" i="3"/>
  <c r="G33" i="3"/>
  <c r="F33" i="3"/>
  <c r="E33" i="3" s="1"/>
  <c r="D33" i="3"/>
  <c r="E97" i="3" l="1"/>
  <c r="E96" i="3"/>
  <c r="E95" i="3"/>
  <c r="E94" i="3"/>
  <c r="E93" i="3"/>
  <c r="E92" i="3"/>
  <c r="E91" i="3"/>
  <c r="E89" i="3" s="1"/>
  <c r="E90" i="3"/>
  <c r="J89" i="3"/>
  <c r="I89" i="3"/>
  <c r="H89" i="3"/>
  <c r="G89" i="3"/>
  <c r="F89" i="3"/>
  <c r="D89" i="3"/>
  <c r="E88" i="3"/>
  <c r="E87" i="3"/>
  <c r="E86" i="3"/>
  <c r="J84" i="3"/>
  <c r="I84" i="3"/>
  <c r="H84" i="3"/>
  <c r="G84" i="3"/>
  <c r="F84" i="3"/>
  <c r="E84" i="3" s="1"/>
  <c r="D84" i="3"/>
  <c r="E83" i="3"/>
  <c r="E82" i="3"/>
  <c r="J80" i="3"/>
  <c r="I80" i="3"/>
  <c r="H80" i="3"/>
  <c r="G80" i="3"/>
  <c r="F80" i="3"/>
  <c r="E80" i="3" s="1"/>
  <c r="D80" i="3"/>
  <c r="E79" i="3"/>
  <c r="E78" i="3"/>
  <c r="J76" i="3"/>
  <c r="I76" i="3"/>
  <c r="H76" i="3"/>
  <c r="G76" i="3"/>
  <c r="F76" i="3"/>
  <c r="E76" i="3" s="1"/>
  <c r="D76" i="3"/>
  <c r="E75" i="3"/>
  <c r="E74" i="3"/>
  <c r="J73" i="3"/>
  <c r="I73" i="3"/>
  <c r="H73" i="3"/>
  <c r="G73" i="3"/>
  <c r="F73" i="3"/>
  <c r="D73" i="3"/>
  <c r="E72" i="3"/>
  <c r="E71" i="3"/>
  <c r="E70" i="3"/>
  <c r="E69" i="3"/>
  <c r="E68" i="3"/>
  <c r="E67" i="3"/>
  <c r="E66" i="3"/>
  <c r="E65" i="3"/>
  <c r="E64" i="3"/>
  <c r="E63" i="3"/>
  <c r="J61" i="3"/>
  <c r="I61" i="3"/>
  <c r="H61" i="3"/>
  <c r="G61" i="3"/>
  <c r="F61" i="3"/>
  <c r="E61" i="3"/>
  <c r="D61" i="3"/>
  <c r="E60" i="3"/>
  <c r="E59" i="3"/>
  <c r="E58" i="3"/>
  <c r="I57" i="3"/>
  <c r="H57" i="3"/>
  <c r="G57" i="3"/>
  <c r="F57" i="3"/>
  <c r="D57" i="3"/>
  <c r="E56" i="3"/>
  <c r="E55" i="3"/>
  <c r="E54" i="3"/>
  <c r="F53" i="3"/>
  <c r="D53" i="3"/>
  <c r="E52" i="3"/>
  <c r="E51" i="3"/>
  <c r="E50" i="3"/>
  <c r="E49" i="3"/>
  <c r="E48" i="3"/>
  <c r="E47" i="3"/>
  <c r="E46" i="3"/>
  <c r="E45" i="3"/>
  <c r="J43" i="3"/>
  <c r="I43" i="3"/>
  <c r="H43" i="3"/>
  <c r="G43" i="3"/>
  <c r="F43" i="3"/>
  <c r="E43" i="3"/>
  <c r="D43" i="3"/>
  <c r="E32" i="3"/>
  <c r="E31" i="3"/>
  <c r="J29" i="3"/>
  <c r="I29" i="3"/>
  <c r="H29" i="3"/>
  <c r="G29" i="3"/>
  <c r="F29" i="3"/>
  <c r="E29" i="3" s="1"/>
  <c r="D29" i="3"/>
  <c r="E28" i="3"/>
  <c r="E27" i="3"/>
  <c r="E26" i="3"/>
  <c r="E25" i="3"/>
  <c r="E24" i="3"/>
  <c r="E23" i="3"/>
  <c r="E22" i="3"/>
  <c r="J20" i="3"/>
  <c r="I20" i="3"/>
  <c r="H20" i="3"/>
  <c r="G20" i="3"/>
  <c r="F20" i="3"/>
  <c r="E20" i="3" s="1"/>
  <c r="D20" i="3"/>
  <c r="E19" i="3"/>
  <c r="E18" i="3"/>
  <c r="E17" i="3"/>
  <c r="E16" i="3"/>
  <c r="E15" i="3"/>
  <c r="E14" i="3"/>
  <c r="J12" i="3"/>
  <c r="I12" i="3"/>
  <c r="I98" i="3" s="1"/>
  <c r="H12" i="3"/>
  <c r="G12" i="3"/>
  <c r="G98" i="3" s="1"/>
  <c r="F12" i="3"/>
  <c r="E12" i="3"/>
  <c r="D12" i="3"/>
  <c r="D98" i="3" l="1"/>
  <c r="F98" i="3"/>
  <c r="H98" i="3"/>
  <c r="J98" i="3"/>
  <c r="E53" i="3"/>
  <c r="E73" i="3"/>
  <c r="E57" i="3"/>
  <c r="E98" i="3" s="1"/>
</calcChain>
</file>

<file path=xl/sharedStrings.xml><?xml version="1.0" encoding="utf-8"?>
<sst xmlns="http://schemas.openxmlformats.org/spreadsheetml/2006/main" count="262" uniqueCount="113">
  <si>
    <t xml:space="preserve"> </t>
  </si>
  <si>
    <t>Dział</t>
  </si>
  <si>
    <t>Rozdz.</t>
  </si>
  <si>
    <t>§</t>
  </si>
  <si>
    <t>010</t>
  </si>
  <si>
    <t>Ogółem</t>
  </si>
  <si>
    <t>w tym:</t>
  </si>
  <si>
    <t>z tego:</t>
  </si>
  <si>
    <t>Wójta Gminy Sicienko</t>
  </si>
  <si>
    <t>Załącznik Nr 2</t>
  </si>
  <si>
    <t>zmieniającego uchwałę w sprawie uchwalenia budżetu gminy na 2014 rok</t>
  </si>
  <si>
    <t>Dochody i wydatki związane z realizacją zadań z zakresu administracji rządowej i innych zadań zleconych odrębnymi ustawami  na 2014 rok</t>
  </si>
  <si>
    <t>PO ZMIANACH</t>
  </si>
  <si>
    <t>Rozdział</t>
  </si>
  <si>
    <t>Dotacje
ogółem</t>
  </si>
  <si>
    <t>Wydatki
ogółem
(6+10)</t>
  </si>
  <si>
    <t>Wydatki
bieżące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</si>
  <si>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</si>
  <si>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</si>
  <si>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</si>
  <si>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</si>
  <si>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</si>
  <si>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</si>
  <si>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strona:3</t>
  </si>
  <si>
    <t>OGÓŁEM</t>
  </si>
  <si>
    <t>z dnia 6 pażdziernika 2014 roku</t>
  </si>
  <si>
    <t>do Zarządzenia Nr 74/2014</t>
  </si>
  <si>
    <t>Załącznik Nr 5</t>
  </si>
  <si>
    <t>Gminny Program Profilaktyki i Rozwiązywania Problemów Alkoholowych i Gminny Program Przeciwdziałania Narkomanii  na 2014 rok</t>
  </si>
  <si>
    <t>DOCHODY</t>
  </si>
  <si>
    <t>WYDATKI</t>
  </si>
  <si>
    <t>Wyszczególnienie</t>
  </si>
  <si>
    <t>Plan</t>
  </si>
  <si>
    <t>Z tytułu zezwoleń na sprzedaż alkoholu</t>
  </si>
  <si>
    <t>Gminny Program Przeciwdziałania Narkomanii</t>
  </si>
  <si>
    <t>Gminny Program Profilaktyki i Rozwiązywania Problemów Alkoholowych</t>
  </si>
  <si>
    <t>Tabela nr 2a</t>
  </si>
  <si>
    <t xml:space="preserve">  </t>
  </si>
  <si>
    <t xml:space="preserve">Zadania inwestycyjne w 2014 rok   </t>
  </si>
  <si>
    <t xml:space="preserve">PO ZMIANACH </t>
  </si>
  <si>
    <t>Lp.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</si>
  <si>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</si>
  <si>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</si>
  <si>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</si>
  <si>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</si>
  <si>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</si>
  <si>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</si>
  <si>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</si>
  <si>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</si>
  <si>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</si>
  <si>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</si>
  <si>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01010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</si>
  <si>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</si>
  <si>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</si>
  <si>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</si>
  <si>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</si>
  <si>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</si>
  <si>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</si>
  <si>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</si>
  <si>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</si>
  <si>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</si>
  <si>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Wykup sieci wodociągowych</t>
  </si>
  <si>
    <t xml:space="preserve">Przebudowa drogi wojewódzkiej w miejscowości Wojnowo  </t>
  </si>
  <si>
    <t>Województwo Kujawsko-Pomorskie ( dotacja na pomoc finansową)</t>
  </si>
  <si>
    <t>Przebudowa drogi wojewódzkiej nr 244 Kamieniec- Strzelce Dolne od km 3+060 do km 3+485 polegającej na budowie chodnika  miejscowości Dąbrówka Nowa gm. Sicienko, woj. Kujawsko-Pomorskie- I etap na oddcinku od km. 3+060 do km 3+361</t>
  </si>
  <si>
    <t>Urząd Gminy ( pomoc rzeczowa dla Województwa Kujawsko-Pomorskiego)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</si>
  <si>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</si>
  <si>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</si>
  <si>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</si>
  <si>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</si>
  <si>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</si>
  <si>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</si>
  <si>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</si>
  <si>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</si>
  <si>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</si>
  <si>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Przebudowa drogi gminnej  nr 50303C w miejscowości Zielonczyn z połączeniem z istniejącą drogą powiatową nr 1534C Zielonczyn - Stacja PKP</t>
  </si>
  <si>
    <t>Wykup dróg</t>
  </si>
  <si>
    <t>A.     
B.
C.</t>
  </si>
  <si>
    <t>Zakup działek w Teresinie</t>
  </si>
  <si>
    <t xml:space="preserve">Budowa szamba przy budynku komunalnym w Gliszczu  </t>
  </si>
  <si>
    <t>Modernizacjia bazy komputerowej w Urzędzie Gminy</t>
  </si>
  <si>
    <t>Zakup motopompy dla potrzeb OSP Wojnowo</t>
  </si>
  <si>
    <t xml:space="preserve">Termomodernizacja budynków Szkoły Podstawowej w Trzemiętowie  </t>
  </si>
  <si>
    <t>Zmiana nawierzchni istniejących wewnętrznych ciągów komunikacyjnych, wymiana ogrodzenia od terenów publicznych i montaż barierek</t>
  </si>
  <si>
    <t>Szkoł Podstawowa w Kruszynie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</si>
  <si>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</si>
  <si>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</si>
  <si>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</si>
  <si>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</si>
  <si>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43 050,10
B.
C.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</si>
  <si>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</si>
  <si>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</si>
  <si>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</si>
  <si>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</si>
  <si>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>Budowa kanalizacji sanitarnej wraz z przepompownią ścieków w ul. Mroteckiej i Wiklinowej w Sicienku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</si>
  <si>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</si>
  <si>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</si>
  <si>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</si>
  <si>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>Zakup koparko – ładowarki na potrzeby  obsługi oczyszczalni ścieków na terenie  Gminy Sicienko</t>
  </si>
  <si>
    <t>A.   
B.
C.</t>
  </si>
  <si>
    <t xml:space="preserve">Budowa przydomowych oczyszczalni ścieków - dotacja 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</si>
  <si>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</si>
  <si>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</si>
  <si>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</si>
  <si>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Zakup nieruchomości w Dąbrówce Nowej z przenaczeniem na adaptację na świetlicę wiejską </t>
  </si>
  <si>
    <t xml:space="preserve">Budowa     boiska  wiejskiego  w Dąbrówce Nowej    </t>
  </si>
  <si>
    <t>Renowacja płyty boiska piłkarskiego w Wojnowie</t>
  </si>
  <si>
    <t xml:space="preserve">A.     97 779,10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</si>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</sst>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\ _z_ł_-;\-* #,##0\ _z_ł_-;_-* &quot;-&quot;??\ _z_ł_-;_-@_-"/>
    <numFmt numFmtId="166" formatCode="_-* #,##0.000\ _z_ł_-;\-* #,##0.000\ _z_ł_-;_-* &quot;-&quot;\ _z_ł_-;_-@_-"/>
  </numFmts>
  <fonts count="3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4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b/>
      <sz val="20"/>
      <color rgb="FFFF0000"/>
      <name val="Arial"/>
      <family val="2"/>
      <charset val="238"/>
    </font>
    <font>
      <b/>
      <sz val="14"/>
      <name val="Arial CE"/>
      <family val="2"/>
      <charset val="238"/>
    </font>
    <font>
      <sz val="11"/>
      <name val="Arial CE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el CE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4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</xf>
    <xf numFmtId="0" fontId="4" fillId="0" borderId="0"/>
    <xf numFmtId="0" fontId="2" fillId="0" borderId="0"/>
    <xf numFmtId="0" fontId="7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7" fillId="0" borderId="0" applyNumberFormat="0" applyFill="0" applyBorder="0" applyAlignment="0" applyProtection="0">
      <alignment vertical="top"/>
    </xf>
    <xf numFmtId="0" fontId="7" fillId="0" borderId="0" applyNumberFormat="0" applyFill="0" applyBorder="0" applyAlignment="0" applyProtection="0">
      <alignment vertical="top"/>
    </xf>
    <xf numFmtId="0" fontId="7" fillId="0" borderId="0" applyNumberFormat="0" applyFill="0" applyBorder="0" applyAlignment="0" applyProtection="0">
      <alignment vertical="top"/>
    </xf>
    <xf numFmtId="0" fontId="4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0" fontId="3" fillId="0" borderId="0"/>
    <xf numFmtId="0" fontId="5" fillId="0" borderId="0"/>
  </cellStyleXfs>
  <cellXfs count="247">
    <xf numFmtId="0" fontId="0" fillId="0" borderId="0" xfId="0"/>
    <xf numFmtId="0" fontId="2" fillId="0" borderId="0" xfId="1" applyAlignment="1">
      <alignment vertical="center"/>
    </xf>
    <xf numFmtId="43" fontId="6" fillId="0" borderId="0" xfId="3" applyFont="1"/>
    <xf numFmtId="43" fontId="6" fillId="0" borderId="0" xfId="12" applyFont="1"/>
    <xf numFmtId="0" fontId="4" fillId="0" borderId="0" xfId="6" applyAlignment="1">
      <alignment vertical="center"/>
    </xf>
    <xf numFmtId="43" fontId="0" fillId="0" borderId="0" xfId="12" applyFont="1"/>
    <xf numFmtId="0" fontId="4" fillId="0" borderId="0" xfId="6"/>
    <xf numFmtId="0" fontId="2" fillId="0" borderId="0" xfId="31" applyAlignment="1">
      <alignment vertical="center"/>
    </xf>
    <xf numFmtId="0" fontId="2" fillId="0" borderId="0" xfId="31"/>
    <xf numFmtId="0" fontId="9" fillId="3" borderId="0" xfId="6" applyFont="1" applyFill="1" applyAlignment="1">
      <alignment vertical="center" wrapText="1"/>
    </xf>
    <xf numFmtId="0" fontId="2" fillId="0" borderId="0" xfId="31" applyAlignment="1">
      <alignment horizontal="center" vertical="center"/>
    </xf>
    <xf numFmtId="0" fontId="10" fillId="2" borderId="2" xfId="6" applyFont="1" applyFill="1" applyBorder="1" applyAlignment="1">
      <alignment horizontal="center" vertical="center" wrapText="1"/>
    </xf>
    <xf numFmtId="0" fontId="10" fillId="0" borderId="2" xfId="6" quotePrefix="1" applyFont="1" applyBorder="1" applyAlignment="1">
      <alignment horizontal="right" vertical="center"/>
    </xf>
    <xf numFmtId="0" fontId="10" fillId="0" borderId="2" xfId="6" applyFont="1" applyBorder="1" applyAlignment="1">
      <alignment vertical="center"/>
    </xf>
    <xf numFmtId="164" fontId="10" fillId="0" borderId="2" xfId="6" applyNumberFormat="1" applyFont="1" applyBorder="1" applyAlignment="1">
      <alignment vertical="center"/>
    </xf>
    <xf numFmtId="0" fontId="4" fillId="0" borderId="2" xfId="6" applyBorder="1" applyAlignment="1">
      <alignment vertical="center"/>
    </xf>
    <xf numFmtId="164" fontId="4" fillId="0" borderId="2" xfId="6" applyNumberFormat="1" applyBorder="1" applyAlignment="1">
      <alignment vertical="center"/>
    </xf>
    <xf numFmtId="164" fontId="4" fillId="0" borderId="2" xfId="6" applyNumberFormat="1" applyFont="1" applyBorder="1" applyAlignment="1">
      <alignment vertical="center"/>
    </xf>
    <xf numFmtId="0" fontId="8" fillId="0" borderId="2" xfId="6" applyFont="1" applyBorder="1" applyAlignment="1">
      <alignment vertical="center"/>
    </xf>
    <xf numFmtId="164" fontId="4" fillId="0" borderId="5" xfId="6" applyNumberFormat="1" applyBorder="1" applyAlignment="1">
      <alignment vertical="center"/>
    </xf>
    <xf numFmtId="0" fontId="4" fillId="0" borderId="5" xfId="6" applyBorder="1" applyAlignment="1">
      <alignment vertical="center"/>
    </xf>
    <xf numFmtId="0" fontId="10" fillId="0" borderId="5" xfId="6" applyFont="1" applyBorder="1" applyAlignment="1">
      <alignment vertical="center"/>
    </xf>
    <xf numFmtId="0" fontId="10" fillId="0" borderId="6" xfId="6" applyFont="1" applyBorder="1" applyAlignment="1">
      <alignment vertical="center"/>
    </xf>
    <xf numFmtId="164" fontId="10" fillId="0" borderId="6" xfId="6" applyNumberFormat="1" applyFont="1" applyBorder="1" applyAlignment="1">
      <alignment vertical="center"/>
    </xf>
    <xf numFmtId="0" fontId="4" fillId="0" borderId="4" xfId="6" applyBorder="1" applyAlignment="1">
      <alignment vertical="center"/>
    </xf>
    <xf numFmtId="164" fontId="4" fillId="0" borderId="4" xfId="6" applyNumberFormat="1" applyBorder="1" applyAlignment="1">
      <alignment vertical="center"/>
    </xf>
    <xf numFmtId="164" fontId="4" fillId="3" borderId="2" xfId="6" applyNumberFormat="1" applyFill="1" applyBorder="1" applyAlignment="1">
      <alignment vertical="center"/>
    </xf>
    <xf numFmtId="0" fontId="2" fillId="0" borderId="12" xfId="31" applyBorder="1" applyAlignment="1">
      <alignment vertical="center"/>
    </xf>
    <xf numFmtId="0" fontId="4" fillId="0" borderId="3" xfId="6" applyBorder="1" applyAlignment="1">
      <alignment vertical="center"/>
    </xf>
    <xf numFmtId="164" fontId="4" fillId="0" borderId="3" xfId="6" applyNumberFormat="1" applyBorder="1" applyAlignment="1">
      <alignment vertical="center"/>
    </xf>
    <xf numFmtId="0" fontId="4" fillId="3" borderId="2" xfId="6" applyFill="1" applyBorder="1" applyAlignment="1">
      <alignment vertical="center"/>
    </xf>
    <xf numFmtId="164" fontId="10" fillId="3" borderId="2" xfId="6" applyNumberFormat="1" applyFont="1" applyFill="1" applyBorder="1" applyAlignment="1">
      <alignment vertical="center"/>
    </xf>
    <xf numFmtId="0" fontId="4" fillId="3" borderId="3" xfId="6" applyFill="1" applyBorder="1" applyAlignment="1">
      <alignment vertical="center"/>
    </xf>
    <xf numFmtId="164" fontId="4" fillId="3" borderId="3" xfId="6" applyNumberFormat="1" applyFill="1" applyBorder="1" applyAlignment="1">
      <alignment vertical="center"/>
    </xf>
    <xf numFmtId="0" fontId="10" fillId="0" borderId="13" xfId="6" applyFont="1" applyBorder="1" applyAlignment="1">
      <alignment vertical="center"/>
    </xf>
    <xf numFmtId="0" fontId="10" fillId="0" borderId="14" xfId="6" applyFont="1" applyBorder="1" applyAlignment="1">
      <alignment vertical="center"/>
    </xf>
    <xf numFmtId="0" fontId="10" fillId="0" borderId="11" xfId="6" applyFont="1" applyBorder="1" applyAlignment="1">
      <alignment vertical="center"/>
    </xf>
    <xf numFmtId="164" fontId="10" fillId="0" borderId="10" xfId="6" applyNumberFormat="1" applyFont="1" applyBorder="1" applyAlignment="1">
      <alignment vertical="center"/>
    </xf>
    <xf numFmtId="43" fontId="2" fillId="0" borderId="0" xfId="12" applyFont="1"/>
    <xf numFmtId="0" fontId="8" fillId="0" borderId="2" xfId="6" applyFont="1" applyBorder="1" applyAlignment="1">
      <alignment horizontal="center" wrapText="1"/>
    </xf>
    <xf numFmtId="0" fontId="4" fillId="0" borderId="2" xfId="6" applyFont="1" applyBorder="1" applyAlignment="1">
      <alignment horizontal="center" vertical="center" wrapText="1"/>
    </xf>
    <xf numFmtId="165" fontId="4" fillId="0" borderId="2" xfId="2" applyNumberFormat="1" applyFont="1" applyBorder="1" applyAlignment="1">
      <alignment horizontal="justify" vertical="center" wrapText="1"/>
    </xf>
    <xf numFmtId="0" fontId="4" fillId="0" borderId="2" xfId="2" applyNumberFormat="1" applyFont="1" applyBorder="1" applyAlignment="1">
      <alignment horizontal="center" vertical="center" wrapText="1"/>
    </xf>
    <xf numFmtId="43" fontId="4" fillId="0" borderId="2" xfId="2" applyFont="1" applyBorder="1" applyAlignment="1">
      <alignment horizontal="justify" vertical="center" wrapText="1"/>
    </xf>
    <xf numFmtId="0" fontId="4" fillId="0" borderId="2" xfId="6" applyFont="1" applyBorder="1" applyAlignment="1">
      <alignment horizontal="justify" vertical="center" wrapText="1"/>
    </xf>
    <xf numFmtId="43" fontId="4" fillId="0" borderId="2" xfId="2" applyFont="1" applyBorder="1" applyAlignment="1">
      <alignment horizontal="center" vertical="center" wrapText="1"/>
    </xf>
    <xf numFmtId="0" fontId="4" fillId="0" borderId="3" xfId="6" applyFont="1" applyBorder="1" applyAlignment="1">
      <alignment horizontal="justify" vertical="top" wrapText="1"/>
    </xf>
    <xf numFmtId="0" fontId="4" fillId="0" borderId="3" xfId="6" applyFont="1" applyBorder="1" applyAlignment="1">
      <alignment horizontal="justify" vertical="center" wrapText="1"/>
    </xf>
    <xf numFmtId="43" fontId="4" fillId="0" borderId="3" xfId="2" applyFont="1" applyBorder="1" applyAlignment="1">
      <alignment horizontal="center" vertical="center" wrapText="1"/>
    </xf>
    <xf numFmtId="0" fontId="8" fillId="0" borderId="7" xfId="6" applyFont="1" applyBorder="1" applyAlignment="1">
      <alignment horizontal="center" vertical="center" wrapText="1"/>
    </xf>
    <xf numFmtId="0" fontId="8" fillId="0" borderId="8" xfId="6" applyFont="1" applyBorder="1" applyAlignment="1">
      <alignment horizontal="justify" vertical="center" wrapText="1"/>
    </xf>
    <xf numFmtId="43" fontId="8" fillId="0" borderId="8" xfId="6" applyNumberFormat="1" applyFont="1" applyBorder="1" applyAlignment="1">
      <alignment horizontal="justify" vertical="center" wrapText="1"/>
    </xf>
    <xf numFmtId="43" fontId="8" fillId="0" borderId="9" xfId="6" applyNumberFormat="1" applyFont="1" applyBorder="1" applyAlignment="1">
      <alignment horizontal="center" vertical="center" wrapText="1"/>
    </xf>
    <xf numFmtId="0" fontId="12" fillId="0" borderId="0" xfId="6" applyFont="1" applyAlignment="1">
      <alignment horizontal="right"/>
    </xf>
    <xf numFmtId="0" fontId="10" fillId="2" borderId="2" xfId="6" applyFont="1" applyFill="1" applyBorder="1" applyAlignment="1">
      <alignment horizontal="center" vertical="center" wrapText="1"/>
    </xf>
    <xf numFmtId="0" fontId="9" fillId="3" borderId="0" xfId="6" applyFont="1" applyFill="1" applyAlignment="1">
      <alignment horizontal="center" vertical="center" wrapText="1"/>
    </xf>
    <xf numFmtId="0" fontId="9" fillId="3" borderId="1" xfId="6" applyFont="1" applyFill="1" applyBorder="1" applyAlignment="1">
      <alignment horizontal="center" vertical="center" wrapText="1"/>
    </xf>
    <xf numFmtId="0" fontId="10" fillId="2" borderId="2" xfId="6" applyFont="1" applyFill="1" applyBorder="1" applyAlignment="1">
      <alignment horizontal="center" vertical="center"/>
    </xf>
    <xf numFmtId="0" fontId="10" fillId="2" borderId="3" xfId="6" applyFont="1" applyFill="1" applyBorder="1" applyAlignment="1">
      <alignment horizontal="center" vertical="center"/>
    </xf>
    <xf numFmtId="0" fontId="10" fillId="2" borderId="4" xfId="6" applyFont="1" applyFill="1" applyBorder="1" applyAlignment="1">
      <alignment horizontal="center" vertical="center"/>
    </xf>
    <xf numFmtId="0" fontId="10" fillId="2" borderId="5" xfId="6" applyFont="1" applyFill="1" applyBorder="1" applyAlignment="1">
      <alignment horizontal="center" vertical="center"/>
    </xf>
    <xf numFmtId="0" fontId="8" fillId="0" borderId="8" xfId="6" applyFont="1" applyBorder="1" applyAlignment="1">
      <alignment horizontal="justify" vertical="center" wrapText="1"/>
    </xf>
    <xf numFmtId="0" fontId="11" fillId="3" borderId="0" xfId="6" applyFont="1" applyFill="1" applyAlignment="1">
      <alignment horizontal="center" vertical="center" wrapText="1"/>
    </xf>
    <xf numFmtId="0" fontId="4" fillId="3" borderId="0" xfId="6" applyFill="1" applyAlignment="1">
      <alignment horizontal="center" vertical="center" wrapText="1"/>
    </xf>
    <xf numFmtId="0" fontId="8" fillId="0" borderId="2" xfId="6" applyFont="1" applyBorder="1" applyAlignment="1">
      <alignment horizontal="center" wrapText="1"/>
    </xf>
    <xf numFmtId="0" fontId="4" fillId="0" borderId="2" xfId="6" applyFont="1" applyBorder="1" applyAlignment="1">
      <alignment horizontal="center" vertical="top" wrapText="1"/>
    </xf>
    <xf numFmtId="0" fontId="4" fillId="0" borderId="3" xfId="6" applyFont="1" applyBorder="1" applyAlignment="1">
      <alignment horizontal="center" wrapText="1"/>
    </xf>
    <xf numFmtId="0" fontId="13" fillId="0" borderId="0" xfId="1" applyFont="1" applyAlignment="1">
      <alignment vertical="center"/>
    </xf>
    <xf numFmtId="0" fontId="14" fillId="0" borderId="0" xfId="32" applyFont="1"/>
    <xf numFmtId="0" fontId="15" fillId="0" borderId="0" xfId="1" applyFont="1" applyAlignment="1">
      <alignment vertical="center" wrapText="1"/>
    </xf>
    <xf numFmtId="43" fontId="2" fillId="0" borderId="0" xfId="2" applyFont="1"/>
    <xf numFmtId="0" fontId="2" fillId="0" borderId="0" xfId="1"/>
    <xf numFmtId="0" fontId="16" fillId="0" borderId="0" xfId="33" applyFont="1" applyAlignment="1">
      <alignment horizontal="center" wrapText="1"/>
    </xf>
    <xf numFmtId="0" fontId="17" fillId="0" borderId="1" xfId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9" fillId="2" borderId="2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 wrapText="1"/>
    </xf>
    <xf numFmtId="0" fontId="20" fillId="2" borderId="15" xfId="1" applyFont="1" applyFill="1" applyBorder="1" applyAlignment="1">
      <alignment horizontal="center" vertical="center" wrapText="1"/>
    </xf>
    <xf numFmtId="0" fontId="21" fillId="0" borderId="16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 vertical="center" wrapText="1"/>
    </xf>
    <xf numFmtId="0" fontId="22" fillId="0" borderId="0" xfId="1" applyFont="1" applyAlignment="1">
      <alignment vertical="center"/>
    </xf>
    <xf numFmtId="0" fontId="20" fillId="2" borderId="4" xfId="1" applyFont="1" applyFill="1" applyBorder="1" applyAlignment="1">
      <alignment horizontal="center" vertical="center"/>
    </xf>
    <xf numFmtId="0" fontId="20" fillId="2" borderId="16" xfId="1" applyFont="1" applyFill="1" applyBorder="1" applyAlignment="1">
      <alignment horizontal="center" vertical="center" wrapText="1"/>
    </xf>
    <xf numFmtId="0" fontId="20" fillId="2" borderId="17" xfId="1" applyFont="1" applyFill="1" applyBorder="1" applyAlignment="1">
      <alignment horizontal="center"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 wrapText="1"/>
    </xf>
    <xf numFmtId="0" fontId="20" fillId="2" borderId="4" xfId="1" applyFont="1" applyFill="1" applyBorder="1" applyAlignment="1">
      <alignment horizontal="center" vertical="center" wrapText="1"/>
    </xf>
    <xf numFmtId="0" fontId="20" fillId="2" borderId="5" xfId="1" applyFont="1" applyFill="1" applyBorder="1" applyAlignment="1">
      <alignment horizontal="center" vertical="center"/>
    </xf>
    <xf numFmtId="0" fontId="20" fillId="2" borderId="5" xfId="1" applyFont="1" applyFill="1" applyBorder="1" applyAlignment="1">
      <alignment horizontal="center" vertical="center" wrapText="1"/>
    </xf>
    <xf numFmtId="0" fontId="21" fillId="0" borderId="5" xfId="1" applyFont="1" applyBorder="1" applyAlignment="1">
      <alignment horizontal="center" vertical="center" wrapText="1"/>
    </xf>
    <xf numFmtId="41" fontId="21" fillId="0" borderId="3" xfId="1" applyNumberFormat="1" applyFont="1" applyBorder="1" applyAlignment="1">
      <alignment horizontal="center" vertical="center"/>
    </xf>
    <xf numFmtId="0" fontId="21" fillId="0" borderId="3" xfId="1" quotePrefix="1" applyNumberFormat="1" applyFont="1" applyBorder="1" applyAlignment="1">
      <alignment horizontal="center" vertical="center"/>
    </xf>
    <xf numFmtId="0" fontId="21" fillId="0" borderId="3" xfId="1" quotePrefix="1" applyNumberFormat="1" applyFont="1" applyFill="1" applyBorder="1" applyAlignment="1">
      <alignment horizontal="center" vertical="center"/>
    </xf>
    <xf numFmtId="41" fontId="21" fillId="0" borderId="3" xfId="4" applyNumberFormat="1" applyFont="1" applyFill="1" applyBorder="1" applyAlignment="1">
      <alignment vertical="center" wrapText="1"/>
    </xf>
    <xf numFmtId="164" fontId="21" fillId="0" borderId="3" xfId="1" applyNumberFormat="1" applyFont="1" applyFill="1" applyBorder="1" applyAlignment="1">
      <alignment vertical="center"/>
    </xf>
    <xf numFmtId="164" fontId="21" fillId="0" borderId="3" xfId="1" applyNumberFormat="1" applyFont="1" applyBorder="1" applyAlignment="1">
      <alignment vertical="center"/>
    </xf>
    <xf numFmtId="164" fontId="21" fillId="0" borderId="3" xfId="1" applyNumberFormat="1" applyFont="1" applyBorder="1" applyAlignment="1">
      <alignment horizontal="left" vertical="center" wrapText="1"/>
    </xf>
    <xf numFmtId="0" fontId="21" fillId="0" borderId="3" xfId="1" applyFont="1" applyBorder="1" applyAlignment="1">
      <alignment horizontal="left" vertical="center" wrapText="1"/>
    </xf>
    <xf numFmtId="41" fontId="23" fillId="0" borderId="18" xfId="1" applyNumberFormat="1" applyFont="1" applyBorder="1" applyAlignment="1">
      <alignment horizontal="center" vertical="center"/>
    </xf>
    <xf numFmtId="0" fontId="23" fillId="0" borderId="18" xfId="1" quotePrefix="1" applyNumberFormat="1" applyFont="1" applyBorder="1" applyAlignment="1">
      <alignment horizontal="center" vertical="center"/>
    </xf>
    <xf numFmtId="41" fontId="24" fillId="0" borderId="18" xfId="4" applyNumberFormat="1" applyFont="1" applyBorder="1" applyAlignment="1">
      <alignment vertical="center" wrapText="1"/>
    </xf>
    <xf numFmtId="164" fontId="23" fillId="0" borderId="18" xfId="1" applyNumberFormat="1" applyFont="1" applyFill="1" applyBorder="1" applyAlignment="1">
      <alignment vertical="center"/>
    </xf>
    <xf numFmtId="164" fontId="23" fillId="0" borderId="18" xfId="1" applyNumberFormat="1" applyFont="1" applyBorder="1" applyAlignment="1">
      <alignment vertical="center"/>
    </xf>
    <xf numFmtId="164" fontId="21" fillId="0" borderId="4" xfId="1" applyNumberFormat="1" applyFont="1" applyBorder="1" applyAlignment="1">
      <alignment horizontal="left" vertical="center" wrapText="1"/>
    </xf>
    <xf numFmtId="0" fontId="21" fillId="0" borderId="4" xfId="1" applyFont="1" applyBorder="1" applyAlignment="1">
      <alignment horizontal="left" vertical="center" wrapText="1"/>
    </xf>
    <xf numFmtId="166" fontId="23" fillId="0" borderId="18" xfId="1" applyNumberFormat="1" applyFont="1" applyBorder="1" applyAlignment="1">
      <alignment vertical="center"/>
    </xf>
    <xf numFmtId="0" fontId="23" fillId="0" borderId="19" xfId="1" quotePrefix="1" applyNumberFormat="1" applyFont="1" applyBorder="1" applyAlignment="1">
      <alignment horizontal="center" vertical="center"/>
    </xf>
    <xf numFmtId="41" fontId="24" fillId="0" borderId="19" xfId="4" applyNumberFormat="1" applyFont="1" applyBorder="1" applyAlignment="1">
      <alignment vertical="center" wrapText="1"/>
    </xf>
    <xf numFmtId="164" fontId="23" fillId="0" borderId="19" xfId="1" applyNumberFormat="1" applyFont="1" applyFill="1" applyBorder="1" applyAlignment="1">
      <alignment vertical="center"/>
    </xf>
    <xf numFmtId="164" fontId="23" fillId="0" borderId="19" xfId="1" applyNumberFormat="1" applyFont="1" applyBorder="1" applyAlignment="1">
      <alignment vertical="center"/>
    </xf>
    <xf numFmtId="166" fontId="23" fillId="0" borderId="19" xfId="1" applyNumberFormat="1" applyFont="1" applyBorder="1" applyAlignment="1">
      <alignment vertical="center"/>
    </xf>
    <xf numFmtId="41" fontId="25" fillId="0" borderId="2" xfId="4" applyNumberFormat="1" applyFont="1" applyBorder="1" applyAlignment="1">
      <alignment vertical="center" wrapText="1"/>
    </xf>
    <xf numFmtId="164" fontId="21" fillId="0" borderId="2" xfId="1" applyNumberFormat="1" applyFont="1" applyBorder="1" applyAlignment="1">
      <alignment vertical="center"/>
    </xf>
    <xf numFmtId="164" fontId="21" fillId="0" borderId="2" xfId="1" applyNumberFormat="1" applyFont="1" applyBorder="1" applyAlignment="1">
      <alignment vertical="center" wrapText="1"/>
    </xf>
    <xf numFmtId="0" fontId="21" fillId="0" borderId="2" xfId="1" applyFont="1" applyBorder="1" applyAlignment="1">
      <alignment vertical="center" wrapText="1"/>
    </xf>
    <xf numFmtId="0" fontId="21" fillId="0" borderId="2" xfId="1" applyFont="1" applyBorder="1" applyAlignment="1">
      <alignment horizontal="center" vertical="center"/>
    </xf>
    <xf numFmtId="0" fontId="21" fillId="4" borderId="2" xfId="1" quotePrefix="1" applyNumberFormat="1" applyFont="1" applyFill="1" applyBorder="1" applyAlignment="1">
      <alignment horizontal="center" vertical="center"/>
    </xf>
    <xf numFmtId="41" fontId="21" fillId="3" borderId="2" xfId="1" applyNumberFormat="1" applyFont="1" applyFill="1" applyBorder="1" applyAlignment="1">
      <alignment vertical="center" wrapText="1"/>
    </xf>
    <xf numFmtId="164" fontId="21" fillId="3" borderId="2" xfId="1" applyNumberFormat="1" applyFont="1" applyFill="1" applyBorder="1" applyAlignment="1">
      <alignment vertical="center"/>
    </xf>
    <xf numFmtId="0" fontId="26" fillId="3" borderId="0" xfId="0" applyFont="1" applyFill="1" applyAlignment="1">
      <alignment vertical="center" wrapText="1"/>
    </xf>
    <xf numFmtId="0" fontId="21" fillId="0" borderId="2" xfId="1" quotePrefix="1" applyNumberFormat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164" fontId="27" fillId="0" borderId="2" xfId="1" applyNumberFormat="1" applyFont="1" applyBorder="1" applyAlignment="1">
      <alignment vertical="center" wrapText="1"/>
    </xf>
    <xf numFmtId="0" fontId="21" fillId="0" borderId="2" xfId="5" applyNumberFormat="1" applyFont="1" applyBorder="1" applyAlignment="1">
      <alignment horizontal="center" vertical="center"/>
    </xf>
    <xf numFmtId="0" fontId="21" fillId="3" borderId="2" xfId="1" applyNumberFormat="1" applyFont="1" applyFill="1" applyBorder="1" applyAlignment="1">
      <alignment horizontal="center" vertical="center"/>
    </xf>
    <xf numFmtId="0" fontId="21" fillId="0" borderId="2" xfId="1" applyFont="1" applyBorder="1" applyAlignment="1">
      <alignment vertical="center"/>
    </xf>
    <xf numFmtId="0" fontId="21" fillId="0" borderId="2" xfId="1" applyNumberFormat="1" applyFont="1" applyBorder="1" applyAlignment="1">
      <alignment horizontal="center" vertical="center"/>
    </xf>
    <xf numFmtId="0" fontId="21" fillId="4" borderId="2" xfId="1" applyNumberFormat="1" applyFont="1" applyFill="1" applyBorder="1" applyAlignment="1">
      <alignment horizontal="center" vertical="center"/>
    </xf>
    <xf numFmtId="41" fontId="21" fillId="4" borderId="2" xfId="1" applyNumberFormat="1" applyFont="1" applyFill="1" applyBorder="1" applyAlignment="1">
      <alignment vertical="center" wrapText="1"/>
    </xf>
    <xf numFmtId="0" fontId="21" fillId="0" borderId="3" xfId="1" applyNumberFormat="1" applyFont="1" applyBorder="1" applyAlignment="1">
      <alignment horizontal="center" vertical="center"/>
    </xf>
    <xf numFmtId="0" fontId="21" fillId="4" borderId="3" xfId="1" applyNumberFormat="1" applyFont="1" applyFill="1" applyBorder="1" applyAlignment="1">
      <alignment horizontal="center" vertical="center"/>
    </xf>
    <xf numFmtId="41" fontId="21" fillId="3" borderId="3" xfId="1" applyNumberFormat="1" applyFont="1" applyFill="1" applyBorder="1" applyAlignment="1">
      <alignment vertical="center" wrapText="1"/>
    </xf>
    <xf numFmtId="164" fontId="21" fillId="3" borderId="3" xfId="1" applyNumberFormat="1" applyFont="1" applyFill="1" applyBorder="1" applyAlignment="1">
      <alignment vertical="center"/>
    </xf>
    <xf numFmtId="164" fontId="27" fillId="0" borderId="3" xfId="1" applyNumberFormat="1" applyFont="1" applyBorder="1" applyAlignment="1">
      <alignment vertical="center" wrapText="1"/>
    </xf>
    <xf numFmtId="0" fontId="21" fillId="0" borderId="3" xfId="1" applyFont="1" applyBorder="1" applyAlignment="1">
      <alignment vertical="center"/>
    </xf>
    <xf numFmtId="164" fontId="28" fillId="0" borderId="2" xfId="1" applyNumberFormat="1" applyFont="1" applyBorder="1" applyAlignment="1">
      <alignment vertical="center" wrapText="1"/>
    </xf>
    <xf numFmtId="41" fontId="21" fillId="3" borderId="2" xfId="1" applyNumberFormat="1" applyFont="1" applyFill="1" applyBorder="1" applyAlignment="1">
      <alignment horizontal="left" vertical="center" wrapText="1"/>
    </xf>
    <xf numFmtId="0" fontId="2" fillId="0" borderId="0" xfId="1" applyBorder="1" applyAlignment="1">
      <alignment vertical="center"/>
    </xf>
    <xf numFmtId="0" fontId="29" fillId="3" borderId="2" xfId="1" applyFont="1" applyFill="1" applyBorder="1" applyAlignment="1">
      <alignment horizontal="center" vertical="center"/>
    </xf>
    <xf numFmtId="0" fontId="30" fillId="3" borderId="2" xfId="1" applyFont="1" applyFill="1" applyBorder="1" applyAlignment="1">
      <alignment horizontal="center" vertical="center"/>
    </xf>
    <xf numFmtId="0" fontId="30" fillId="3" borderId="5" xfId="1" applyFont="1" applyFill="1" applyBorder="1" applyAlignment="1">
      <alignment horizontal="center" vertical="center"/>
    </xf>
    <xf numFmtId="0" fontId="30" fillId="3" borderId="2" xfId="1" applyFont="1" applyFill="1" applyBorder="1" applyAlignment="1">
      <alignment horizontal="left" vertical="center" wrapText="1"/>
    </xf>
    <xf numFmtId="164" fontId="21" fillId="3" borderId="2" xfId="1" applyNumberFormat="1" applyFont="1" applyFill="1" applyBorder="1" applyAlignment="1">
      <alignment horizontal="center" vertical="center"/>
    </xf>
    <xf numFmtId="0" fontId="30" fillId="3" borderId="2" xfId="1" applyFont="1" applyFill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/>
    </xf>
    <xf numFmtId="0" fontId="21" fillId="0" borderId="3" xfId="1" applyNumberFormat="1" applyFont="1" applyBorder="1" applyAlignment="1">
      <alignment horizontal="center" vertical="center"/>
    </xf>
    <xf numFmtId="0" fontId="21" fillId="3" borderId="3" xfId="1" applyNumberFormat="1" applyFont="1" applyFill="1" applyBorder="1" applyAlignment="1">
      <alignment horizontal="center" vertical="center"/>
    </xf>
    <xf numFmtId="41" fontId="21" fillId="3" borderId="3" xfId="1" applyNumberFormat="1" applyFont="1" applyFill="1" applyBorder="1" applyAlignment="1">
      <alignment horizontal="left" vertical="center" wrapText="1"/>
    </xf>
    <xf numFmtId="164" fontId="21" fillId="3" borderId="3" xfId="1" applyNumberFormat="1" applyFont="1" applyFill="1" applyBorder="1" applyAlignment="1">
      <alignment horizontal="center" vertical="center"/>
    </xf>
    <xf numFmtId="164" fontId="21" fillId="3" borderId="20" xfId="1" applyNumberFormat="1" applyFont="1" applyFill="1" applyBorder="1" applyAlignment="1">
      <alignment vertical="center"/>
    </xf>
    <xf numFmtId="164" fontId="27" fillId="3" borderId="3" xfId="1" applyNumberFormat="1" applyFont="1" applyFill="1" applyBorder="1" applyAlignment="1">
      <alignment horizontal="left" vertical="center" wrapText="1"/>
    </xf>
    <xf numFmtId="0" fontId="21" fillId="0" borderId="3" xfId="1" applyFont="1" applyBorder="1" applyAlignment="1">
      <alignment horizontal="left" vertical="center"/>
    </xf>
    <xf numFmtId="0" fontId="21" fillId="0" borderId="5" xfId="1" applyFont="1" applyBorder="1" applyAlignment="1">
      <alignment horizontal="center" vertical="center"/>
    </xf>
    <xf numFmtId="0" fontId="21" fillId="0" borderId="5" xfId="1" applyNumberFormat="1" applyFont="1" applyBorder="1" applyAlignment="1">
      <alignment horizontal="center" vertical="center"/>
    </xf>
    <xf numFmtId="41" fontId="21" fillId="3" borderId="5" xfId="1" applyNumberFormat="1" applyFont="1" applyFill="1" applyBorder="1" applyAlignment="1">
      <alignment horizontal="left" vertical="center" wrapText="1"/>
    </xf>
    <xf numFmtId="164" fontId="21" fillId="3" borderId="5" xfId="1" applyNumberFormat="1" applyFont="1" applyFill="1" applyBorder="1" applyAlignment="1">
      <alignment horizontal="center" vertical="center"/>
    </xf>
    <xf numFmtId="164" fontId="21" fillId="3" borderId="6" xfId="1" applyNumberFormat="1" applyFont="1" applyFill="1" applyBorder="1" applyAlignment="1">
      <alignment vertical="center"/>
    </xf>
    <xf numFmtId="164" fontId="27" fillId="3" borderId="5" xfId="1" applyNumberFormat="1" applyFont="1" applyFill="1" applyBorder="1" applyAlignment="1">
      <alignment horizontal="left" vertical="center" wrapText="1"/>
    </xf>
    <xf numFmtId="164" fontId="21" fillId="3" borderId="5" xfId="1" applyNumberFormat="1" applyFont="1" applyFill="1" applyBorder="1" applyAlignment="1">
      <alignment vertical="center"/>
    </xf>
    <xf numFmtId="0" fontId="21" fillId="0" borderId="5" xfId="1" applyFont="1" applyBorder="1" applyAlignment="1">
      <alignment horizontal="left" vertical="center"/>
    </xf>
    <xf numFmtId="164" fontId="21" fillId="0" borderId="2" xfId="1" applyNumberFormat="1" applyFont="1" applyFill="1" applyBorder="1" applyAlignment="1">
      <alignment horizontal="center" vertical="center"/>
    </xf>
    <xf numFmtId="164" fontId="21" fillId="0" borderId="2" xfId="1" applyNumberFormat="1" applyFont="1" applyBorder="1" applyAlignment="1">
      <alignment horizontal="center" vertical="center"/>
    </xf>
    <xf numFmtId="0" fontId="21" fillId="0" borderId="2" xfId="1" applyFont="1" applyBorder="1" applyAlignment="1">
      <alignment horizontal="left" vertical="center" wrapText="1"/>
    </xf>
    <xf numFmtId="0" fontId="21" fillId="0" borderId="5" xfId="1" applyFont="1" applyBorder="1" applyAlignment="1">
      <alignment horizontal="center" vertical="center"/>
    </xf>
    <xf numFmtId="0" fontId="21" fillId="0" borderId="5" xfId="1" applyNumberFormat="1" applyFont="1" applyBorder="1" applyAlignment="1">
      <alignment horizontal="center" vertical="center"/>
    </xf>
    <xf numFmtId="41" fontId="21" fillId="0" borderId="2" xfId="1" applyNumberFormat="1" applyFont="1" applyFill="1" applyBorder="1" applyAlignment="1">
      <alignment horizontal="left" vertical="center" wrapText="1"/>
    </xf>
    <xf numFmtId="164" fontId="21" fillId="0" borderId="5" xfId="1" applyNumberFormat="1" applyFont="1" applyFill="1" applyBorder="1" applyAlignment="1">
      <alignment horizontal="center" vertical="center"/>
    </xf>
    <xf numFmtId="41" fontId="21" fillId="0" borderId="3" xfId="1" applyNumberFormat="1" applyFont="1" applyFill="1" applyBorder="1" applyAlignment="1">
      <alignment horizontal="left" vertical="center" wrapText="1"/>
    </xf>
    <xf numFmtId="164" fontId="21" fillId="0" borderId="3" xfId="1" applyNumberFormat="1" applyFont="1" applyBorder="1" applyAlignment="1">
      <alignment horizontal="center" vertical="center"/>
    </xf>
    <xf numFmtId="164" fontId="21" fillId="3" borderId="20" xfId="1" applyNumberFormat="1" applyFont="1" applyFill="1" applyBorder="1" applyAlignment="1">
      <alignment vertical="center" wrapText="1"/>
    </xf>
    <xf numFmtId="41" fontId="21" fillId="0" borderId="5" xfId="1" applyNumberFormat="1" applyFont="1" applyFill="1" applyBorder="1" applyAlignment="1">
      <alignment horizontal="left" vertical="center" wrapText="1"/>
    </xf>
    <xf numFmtId="164" fontId="21" fillId="0" borderId="5" xfId="1" applyNumberFormat="1" applyFont="1" applyBorder="1" applyAlignment="1">
      <alignment horizontal="center" vertical="center"/>
    </xf>
    <xf numFmtId="164" fontId="21" fillId="3" borderId="6" xfId="1" applyNumberFormat="1" applyFont="1" applyFill="1" applyBorder="1" applyAlignment="1">
      <alignment vertical="center" wrapText="1"/>
    </xf>
    <xf numFmtId="0" fontId="21" fillId="0" borderId="3" xfId="1" applyNumberFormat="1" applyFont="1" applyFill="1" applyBorder="1" applyAlignment="1">
      <alignment horizontal="center" vertical="center"/>
    </xf>
    <xf numFmtId="41" fontId="21" fillId="0" borderId="3" xfId="1" applyNumberFormat="1" applyFont="1" applyFill="1" applyBorder="1" applyAlignment="1">
      <alignment horizontal="left" vertical="center" wrapText="1"/>
    </xf>
    <xf numFmtId="164" fontId="21" fillId="0" borderId="3" xfId="1" applyNumberFormat="1" applyFont="1" applyFill="1" applyBorder="1" applyAlignment="1">
      <alignment horizontal="center" vertical="center"/>
    </xf>
    <xf numFmtId="164" fontId="21" fillId="0" borderId="3" xfId="1" applyNumberFormat="1" applyFont="1" applyBorder="1" applyAlignment="1">
      <alignment horizontal="left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4" xfId="1" applyNumberFormat="1" applyFont="1" applyBorder="1" applyAlignment="1">
      <alignment horizontal="center" vertical="center"/>
    </xf>
    <xf numFmtId="0" fontId="21" fillId="0" borderId="4" xfId="1" applyNumberFormat="1" applyFont="1" applyFill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/>
    </xf>
    <xf numFmtId="41" fontId="31" fillId="3" borderId="18" xfId="1" applyNumberFormat="1" applyFont="1" applyFill="1" applyBorder="1" applyAlignment="1">
      <alignment horizontal="left" vertical="center" wrapText="1"/>
    </xf>
    <xf numFmtId="164" fontId="32" fillId="3" borderId="18" xfId="1" applyNumberFormat="1" applyFont="1" applyFill="1" applyBorder="1" applyAlignment="1">
      <alignment vertical="center"/>
    </xf>
    <xf numFmtId="164" fontId="32" fillId="0" borderId="18" xfId="1" applyNumberFormat="1" applyFont="1" applyBorder="1" applyAlignment="1">
      <alignment vertical="center"/>
    </xf>
    <xf numFmtId="164" fontId="21" fillId="0" borderId="4" xfId="1" applyNumberFormat="1" applyFont="1" applyBorder="1" applyAlignment="1">
      <alignment horizontal="left" vertical="center" wrapText="1"/>
    </xf>
    <xf numFmtId="164" fontId="32" fillId="0" borderId="19" xfId="1" applyNumberFormat="1" applyFont="1" applyBorder="1" applyAlignment="1">
      <alignment vertical="center"/>
    </xf>
    <xf numFmtId="0" fontId="30" fillId="0" borderId="18" xfId="1" applyNumberFormat="1" applyFont="1" applyFill="1" applyBorder="1" applyAlignment="1">
      <alignment horizontal="center" vertical="center"/>
    </xf>
    <xf numFmtId="41" fontId="31" fillId="0" borderId="18" xfId="1" applyNumberFormat="1" applyFont="1" applyFill="1" applyBorder="1" applyAlignment="1">
      <alignment horizontal="left" vertical="center" wrapText="1"/>
    </xf>
    <xf numFmtId="0" fontId="31" fillId="3" borderId="0" xfId="6" applyFont="1" applyFill="1" applyAlignment="1">
      <alignment wrapText="1"/>
    </xf>
    <xf numFmtId="0" fontId="21" fillId="0" borderId="5" xfId="1" applyNumberFormat="1" applyFont="1" applyFill="1" applyBorder="1" applyAlignment="1">
      <alignment horizontal="center" vertical="center"/>
    </xf>
    <xf numFmtId="0" fontId="30" fillId="0" borderId="6" xfId="1" applyNumberFormat="1" applyFont="1" applyFill="1" applyBorder="1" applyAlignment="1">
      <alignment horizontal="center" vertical="center"/>
    </xf>
    <xf numFmtId="41" fontId="31" fillId="3" borderId="6" xfId="1" applyNumberFormat="1" applyFont="1" applyFill="1" applyBorder="1" applyAlignment="1">
      <alignment horizontal="left" vertical="center" wrapText="1"/>
    </xf>
    <xf numFmtId="164" fontId="32" fillId="0" borderId="6" xfId="1" applyNumberFormat="1" applyFont="1" applyFill="1" applyBorder="1" applyAlignment="1">
      <alignment vertical="center"/>
    </xf>
    <xf numFmtId="164" fontId="32" fillId="0" borderId="6" xfId="1" applyNumberFormat="1" applyFont="1" applyBorder="1" applyAlignment="1">
      <alignment vertical="center"/>
    </xf>
    <xf numFmtId="164" fontId="21" fillId="0" borderId="5" xfId="1" applyNumberFormat="1" applyFont="1" applyBorder="1" applyAlignment="1">
      <alignment horizontal="left" vertical="center" wrapText="1"/>
    </xf>
    <xf numFmtId="0" fontId="21" fillId="0" borderId="4" xfId="1" applyFont="1" applyBorder="1" applyAlignment="1">
      <alignment vertical="center"/>
    </xf>
    <xf numFmtId="0" fontId="21" fillId="0" borderId="4" xfId="1" applyNumberFormat="1" applyFont="1" applyBorder="1" applyAlignment="1">
      <alignment vertical="center"/>
    </xf>
    <xf numFmtId="0" fontId="21" fillId="0" borderId="4" xfId="1" applyNumberFormat="1" applyFont="1" applyFill="1" applyBorder="1" applyAlignment="1">
      <alignment vertical="center"/>
    </xf>
    <xf numFmtId="41" fontId="31" fillId="0" borderId="6" xfId="1" applyNumberFormat="1" applyFont="1" applyFill="1" applyBorder="1" applyAlignment="1">
      <alignment horizontal="left" vertical="center" wrapText="1"/>
    </xf>
    <xf numFmtId="0" fontId="21" fillId="0" borderId="5" xfId="1" applyFont="1" applyBorder="1" applyAlignment="1">
      <alignment vertical="center"/>
    </xf>
    <xf numFmtId="0" fontId="21" fillId="0" borderId="5" xfId="1" applyNumberFormat="1" applyFont="1" applyBorder="1" applyAlignment="1">
      <alignment vertical="center"/>
    </xf>
    <xf numFmtId="0" fontId="21" fillId="0" borderId="5" xfId="1" applyNumberFormat="1" applyFont="1" applyFill="1" applyBorder="1" applyAlignment="1">
      <alignment vertical="center"/>
    </xf>
    <xf numFmtId="0" fontId="30" fillId="0" borderId="5" xfId="1" applyNumberFormat="1" applyFont="1" applyFill="1" applyBorder="1" applyAlignment="1">
      <alignment horizontal="center" vertical="center"/>
    </xf>
    <xf numFmtId="0" fontId="30" fillId="0" borderId="0" xfId="6" applyFont="1" applyAlignment="1">
      <alignment wrapText="1"/>
    </xf>
    <xf numFmtId="164" fontId="30" fillId="0" borderId="5" xfId="1" applyNumberFormat="1" applyFont="1" applyFill="1" applyBorder="1" applyAlignment="1">
      <alignment vertical="center"/>
    </xf>
    <xf numFmtId="164" fontId="30" fillId="0" borderId="5" xfId="1" applyNumberFormat="1" applyFont="1" applyBorder="1" applyAlignment="1">
      <alignment vertical="center"/>
    </xf>
    <xf numFmtId="164" fontId="32" fillId="0" borderId="5" xfId="1" applyNumberFormat="1" applyFont="1" applyBorder="1" applyAlignment="1">
      <alignment vertical="center"/>
    </xf>
    <xf numFmtId="0" fontId="21" fillId="0" borderId="2" xfId="1" applyFont="1" applyBorder="1" applyAlignment="1">
      <alignment horizontal="center" vertical="center" wrapText="1"/>
    </xf>
    <xf numFmtId="0" fontId="21" fillId="0" borderId="2" xfId="1" applyNumberFormat="1" applyFont="1" applyFill="1" applyBorder="1" applyAlignment="1">
      <alignment horizontal="center" vertical="center"/>
    </xf>
    <xf numFmtId="41" fontId="32" fillId="0" borderId="2" xfId="1" applyNumberFormat="1" applyFont="1" applyFill="1" applyBorder="1" applyAlignment="1">
      <alignment horizontal="left" vertical="center" wrapText="1"/>
    </xf>
    <xf numFmtId="164" fontId="30" fillId="0" borderId="2" xfId="1" applyNumberFormat="1" applyFont="1" applyFill="1" applyBorder="1" applyAlignment="1">
      <alignment vertical="center"/>
    </xf>
    <xf numFmtId="164" fontId="30" fillId="0" borderId="2" xfId="1" applyNumberFormat="1" applyFont="1" applyBorder="1" applyAlignment="1">
      <alignment vertical="center"/>
    </xf>
    <xf numFmtId="164" fontId="33" fillId="0" borderId="5" xfId="1" applyNumberFormat="1" applyFont="1" applyBorder="1" applyAlignment="1">
      <alignment vertical="center"/>
    </xf>
    <xf numFmtId="0" fontId="22" fillId="0" borderId="5" xfId="1" applyFont="1" applyBorder="1" applyAlignment="1">
      <alignment vertical="center" wrapText="1"/>
    </xf>
    <xf numFmtId="0" fontId="21" fillId="3" borderId="5" xfId="1" applyNumberFormat="1" applyFont="1" applyFill="1" applyBorder="1" applyAlignment="1">
      <alignment horizontal="center" vertical="center"/>
    </xf>
    <xf numFmtId="41" fontId="21" fillId="3" borderId="5" xfId="1" applyNumberFormat="1" applyFont="1" applyFill="1" applyBorder="1" applyAlignment="1">
      <alignment vertical="center" wrapText="1"/>
    </xf>
    <xf numFmtId="0" fontId="22" fillId="0" borderId="2" xfId="1" applyNumberFormat="1" applyFont="1" applyBorder="1" applyAlignment="1">
      <alignment horizontal="center" vertical="center"/>
    </xf>
    <xf numFmtId="0" fontId="22" fillId="4" borderId="2" xfId="1" applyNumberFormat="1" applyFont="1" applyFill="1" applyBorder="1" applyAlignment="1">
      <alignment horizontal="center" vertical="center"/>
    </xf>
    <xf numFmtId="0" fontId="22" fillId="3" borderId="5" xfId="1" applyNumberFormat="1" applyFont="1" applyFill="1" applyBorder="1" applyAlignment="1">
      <alignment horizontal="center" vertical="center"/>
    </xf>
    <xf numFmtId="41" fontId="22" fillId="0" borderId="5" xfId="1" applyNumberFormat="1" applyFont="1" applyFill="1" applyBorder="1" applyAlignment="1">
      <alignment vertical="center" wrapText="1"/>
    </xf>
    <xf numFmtId="164" fontId="34" fillId="0" borderId="2" xfId="1" applyNumberFormat="1" applyFont="1" applyBorder="1" applyAlignment="1">
      <alignment vertical="center"/>
    </xf>
    <xf numFmtId="0" fontId="21" fillId="0" borderId="2" xfId="1" applyFont="1" applyBorder="1" applyAlignment="1">
      <alignment horizontal="center" vertical="center"/>
    </xf>
    <xf numFmtId="0" fontId="22" fillId="0" borderId="3" xfId="1" applyNumberFormat="1" applyFont="1" applyBorder="1" applyAlignment="1">
      <alignment horizontal="center" vertical="center"/>
    </xf>
    <xf numFmtId="0" fontId="22" fillId="4" borderId="3" xfId="1" applyNumberFormat="1" applyFont="1" applyFill="1" applyBorder="1" applyAlignment="1">
      <alignment horizontal="center" vertical="center"/>
    </xf>
    <xf numFmtId="0" fontId="22" fillId="3" borderId="2" xfId="1" applyNumberFormat="1" applyFont="1" applyFill="1" applyBorder="1" applyAlignment="1">
      <alignment horizontal="center" vertical="center" wrapText="1"/>
    </xf>
    <xf numFmtId="41" fontId="22" fillId="0" borderId="3" xfId="1" applyNumberFormat="1" applyFont="1" applyFill="1" applyBorder="1" applyAlignment="1">
      <alignment horizontal="left" vertical="center" wrapText="1"/>
    </xf>
    <xf numFmtId="164" fontId="21" fillId="0" borderId="20" xfId="1" applyNumberFormat="1" applyFont="1" applyBorder="1" applyAlignment="1">
      <alignment vertical="center"/>
    </xf>
    <xf numFmtId="164" fontId="34" fillId="0" borderId="20" xfId="1" applyNumberFormat="1" applyFont="1" applyBorder="1" applyAlignment="1">
      <alignment vertical="center"/>
    </xf>
    <xf numFmtId="0" fontId="22" fillId="0" borderId="5" xfId="1" applyNumberFormat="1" applyFont="1" applyBorder="1" applyAlignment="1">
      <alignment horizontal="center" vertical="center"/>
    </xf>
    <xf numFmtId="0" fontId="22" fillId="3" borderId="5" xfId="1" applyNumberFormat="1" applyFont="1" applyFill="1" applyBorder="1" applyAlignment="1">
      <alignment horizontal="center" vertical="center"/>
    </xf>
    <xf numFmtId="41" fontId="22" fillId="0" borderId="5" xfId="1" applyNumberFormat="1" applyFont="1" applyFill="1" applyBorder="1" applyAlignment="1">
      <alignment horizontal="left" vertical="center" wrapText="1"/>
    </xf>
    <xf numFmtId="164" fontId="21" fillId="0" borderId="21" xfId="1" applyNumberFormat="1" applyFont="1" applyBorder="1" applyAlignment="1">
      <alignment vertical="center"/>
    </xf>
    <xf numFmtId="164" fontId="21" fillId="0" borderId="5" xfId="1" applyNumberFormat="1" applyFont="1" applyBorder="1" applyAlignment="1">
      <alignment horizontal="left" vertical="center" wrapText="1"/>
    </xf>
    <xf numFmtId="0" fontId="21" fillId="0" borderId="22" xfId="1" applyFont="1" applyBorder="1" applyAlignment="1">
      <alignment horizontal="left" vertical="center"/>
    </xf>
    <xf numFmtId="0" fontId="20" fillId="0" borderId="7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/>
    </xf>
    <xf numFmtId="0" fontId="20" fillId="0" borderId="23" xfId="1" applyFont="1" applyBorder="1" applyAlignment="1">
      <alignment horizontal="center" vertical="center"/>
    </xf>
    <xf numFmtId="0" fontId="20" fillId="0" borderId="9" xfId="1" applyFont="1" applyBorder="1" applyAlignment="1">
      <alignment horizontal="center" vertical="center"/>
    </xf>
    <xf numFmtId="164" fontId="20" fillId="0" borderId="10" xfId="1" applyNumberFormat="1" applyFont="1" applyBorder="1" applyAlignment="1">
      <alignment vertical="center"/>
    </xf>
    <xf numFmtId="164" fontId="20" fillId="0" borderId="10" xfId="1" applyNumberFormat="1" applyFont="1" applyFill="1" applyBorder="1" applyAlignment="1">
      <alignment vertical="center" wrapText="1"/>
    </xf>
    <xf numFmtId="0" fontId="20" fillId="0" borderId="1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35" fillId="0" borderId="0" xfId="7" applyFont="1"/>
    <xf numFmtId="164" fontId="2" fillId="0" borderId="0" xfId="1" applyNumberFormat="1" applyAlignment="1">
      <alignment vertical="center"/>
    </xf>
  </cellXfs>
  <cellStyles count="34">
    <cellStyle name="Dziesiętny 2" xfId="2"/>
    <cellStyle name="Dziesiętny 2 2" xfId="8"/>
    <cellStyle name="Dziesiętny 3" xfId="9"/>
    <cellStyle name="Dziesiętny 3 2" xfId="10"/>
    <cellStyle name="Dziesiętny 4" xfId="11"/>
    <cellStyle name="Dziesiętny 5" xfId="12"/>
    <cellStyle name="Dziesiętny 5 2" xfId="3"/>
    <cellStyle name="Dziesiętny 5 2 2" xfId="13"/>
    <cellStyle name="Dziesiętny 5 3" xfId="14"/>
    <cellStyle name="Dziesiętny 6" xfId="15"/>
    <cellStyle name="Dziesiętny 7" xfId="16"/>
    <cellStyle name="Dziesiętny 8" xfId="5"/>
    <cellStyle name="Dziesiętny 8 2" xfId="17"/>
    <cellStyle name="Normalny" xfId="0" builtinId="0"/>
    <cellStyle name="Normalny 2" xfId="18"/>
    <cellStyle name="Normalny 2 2" xfId="6"/>
    <cellStyle name="Normalny 2 2 2" xfId="19"/>
    <cellStyle name="Normalny 2 3" xfId="20"/>
    <cellStyle name="Normalny 3" xfId="4"/>
    <cellStyle name="Normalny 4" xfId="21"/>
    <cellStyle name="Normalny 5" xfId="22"/>
    <cellStyle name="Normalny 5 2" xfId="23"/>
    <cellStyle name="Normalny 6" xfId="24"/>
    <cellStyle name="Normalny 6 2" xfId="25"/>
    <cellStyle name="Normalny 7" xfId="26"/>
    <cellStyle name="Normalny 8" xfId="27"/>
    <cellStyle name="Normalny 8 2" xfId="7"/>
    <cellStyle name="Normalny_dochody 2010 zał.1" xfId="32"/>
    <cellStyle name="Normalny_zad.zlecl.Ipol.2007" xfId="31"/>
    <cellStyle name="Normalny_zal_Szczecin" xfId="33"/>
    <cellStyle name="Normalny_zm.inwest 2008" xfId="1"/>
    <cellStyle name="Procentowy 2" xfId="28"/>
    <cellStyle name="Procentowy 2 2" xfId="29"/>
    <cellStyle name="Walutowy 2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tabSelected="1" topLeftCell="F21" workbookViewId="0">
      <selection activeCell="F28" sqref="F28:L50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33.3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7.875" style="1" customWidth="1"/>
    <col min="12" max="12" width="19.25" style="1" customWidth="1"/>
    <col min="13" max="256" width="9" style="1"/>
    <col min="257" max="257" width="3.875" style="1" customWidth="1"/>
    <col min="258" max="258" width="5.875" style="1" customWidth="1"/>
    <col min="259" max="259" width="7.875" style="1" customWidth="1"/>
    <col min="260" max="260" width="7.5" style="1" customWidth="1"/>
    <col min="261" max="261" width="29.75" style="1" customWidth="1"/>
    <col min="262" max="262" width="17.375" style="1" customWidth="1"/>
    <col min="263" max="263" width="15.875" style="1" customWidth="1"/>
    <col min="264" max="264" width="16.5" style="1" customWidth="1"/>
    <col min="265" max="265" width="15.125" style="1" customWidth="1"/>
    <col min="266" max="266" width="13.25" style="1" customWidth="1"/>
    <col min="267" max="267" width="17.875" style="1" customWidth="1"/>
    <col min="268" max="268" width="19.25" style="1" customWidth="1"/>
    <col min="269" max="512" width="9" style="1"/>
    <col min="513" max="513" width="3.875" style="1" customWidth="1"/>
    <col min="514" max="514" width="5.875" style="1" customWidth="1"/>
    <col min="515" max="515" width="7.875" style="1" customWidth="1"/>
    <col min="516" max="516" width="7.5" style="1" customWidth="1"/>
    <col min="517" max="517" width="29.75" style="1" customWidth="1"/>
    <col min="518" max="518" width="17.375" style="1" customWidth="1"/>
    <col min="519" max="519" width="15.875" style="1" customWidth="1"/>
    <col min="520" max="520" width="16.5" style="1" customWidth="1"/>
    <col min="521" max="521" width="15.125" style="1" customWidth="1"/>
    <col min="522" max="522" width="13.25" style="1" customWidth="1"/>
    <col min="523" max="523" width="17.875" style="1" customWidth="1"/>
    <col min="524" max="524" width="19.25" style="1" customWidth="1"/>
    <col min="525" max="768" width="9" style="1"/>
    <col min="769" max="769" width="3.875" style="1" customWidth="1"/>
    <col min="770" max="770" width="5.875" style="1" customWidth="1"/>
    <col min="771" max="771" width="7.875" style="1" customWidth="1"/>
    <col min="772" max="772" width="7.5" style="1" customWidth="1"/>
    <col min="773" max="773" width="29.75" style="1" customWidth="1"/>
    <col min="774" max="774" width="17.375" style="1" customWidth="1"/>
    <col min="775" max="775" width="15.875" style="1" customWidth="1"/>
    <col min="776" max="776" width="16.5" style="1" customWidth="1"/>
    <col min="777" max="777" width="15.125" style="1" customWidth="1"/>
    <col min="778" max="778" width="13.25" style="1" customWidth="1"/>
    <col min="779" max="779" width="17.875" style="1" customWidth="1"/>
    <col min="780" max="780" width="19.25" style="1" customWidth="1"/>
    <col min="781" max="1024" width="9" style="1"/>
    <col min="1025" max="1025" width="3.875" style="1" customWidth="1"/>
    <col min="1026" max="1026" width="5.875" style="1" customWidth="1"/>
    <col min="1027" max="1027" width="7.875" style="1" customWidth="1"/>
    <col min="1028" max="1028" width="7.5" style="1" customWidth="1"/>
    <col min="1029" max="1029" width="29.75" style="1" customWidth="1"/>
    <col min="1030" max="1030" width="17.375" style="1" customWidth="1"/>
    <col min="1031" max="1031" width="15.875" style="1" customWidth="1"/>
    <col min="1032" max="1032" width="16.5" style="1" customWidth="1"/>
    <col min="1033" max="1033" width="15.125" style="1" customWidth="1"/>
    <col min="1034" max="1034" width="13.25" style="1" customWidth="1"/>
    <col min="1035" max="1035" width="17.875" style="1" customWidth="1"/>
    <col min="1036" max="1036" width="19.25" style="1" customWidth="1"/>
    <col min="1037" max="1280" width="9" style="1"/>
    <col min="1281" max="1281" width="3.875" style="1" customWidth="1"/>
    <col min="1282" max="1282" width="5.875" style="1" customWidth="1"/>
    <col min="1283" max="1283" width="7.875" style="1" customWidth="1"/>
    <col min="1284" max="1284" width="7.5" style="1" customWidth="1"/>
    <col min="1285" max="1285" width="29.75" style="1" customWidth="1"/>
    <col min="1286" max="1286" width="17.375" style="1" customWidth="1"/>
    <col min="1287" max="1287" width="15.875" style="1" customWidth="1"/>
    <col min="1288" max="1288" width="16.5" style="1" customWidth="1"/>
    <col min="1289" max="1289" width="15.125" style="1" customWidth="1"/>
    <col min="1290" max="1290" width="13.25" style="1" customWidth="1"/>
    <col min="1291" max="1291" width="17.875" style="1" customWidth="1"/>
    <col min="1292" max="1292" width="19.25" style="1" customWidth="1"/>
    <col min="1293" max="1536" width="9" style="1"/>
    <col min="1537" max="1537" width="3.875" style="1" customWidth="1"/>
    <col min="1538" max="1538" width="5.875" style="1" customWidth="1"/>
    <col min="1539" max="1539" width="7.875" style="1" customWidth="1"/>
    <col min="1540" max="1540" width="7.5" style="1" customWidth="1"/>
    <col min="1541" max="1541" width="29.75" style="1" customWidth="1"/>
    <col min="1542" max="1542" width="17.375" style="1" customWidth="1"/>
    <col min="1543" max="1543" width="15.875" style="1" customWidth="1"/>
    <col min="1544" max="1544" width="16.5" style="1" customWidth="1"/>
    <col min="1545" max="1545" width="15.125" style="1" customWidth="1"/>
    <col min="1546" max="1546" width="13.25" style="1" customWidth="1"/>
    <col min="1547" max="1547" width="17.875" style="1" customWidth="1"/>
    <col min="1548" max="1548" width="19.25" style="1" customWidth="1"/>
    <col min="1549" max="1792" width="9" style="1"/>
    <col min="1793" max="1793" width="3.875" style="1" customWidth="1"/>
    <col min="1794" max="1794" width="5.875" style="1" customWidth="1"/>
    <col min="1795" max="1795" width="7.875" style="1" customWidth="1"/>
    <col min="1796" max="1796" width="7.5" style="1" customWidth="1"/>
    <col min="1797" max="1797" width="29.75" style="1" customWidth="1"/>
    <col min="1798" max="1798" width="17.375" style="1" customWidth="1"/>
    <col min="1799" max="1799" width="15.875" style="1" customWidth="1"/>
    <col min="1800" max="1800" width="16.5" style="1" customWidth="1"/>
    <col min="1801" max="1801" width="15.125" style="1" customWidth="1"/>
    <col min="1802" max="1802" width="13.25" style="1" customWidth="1"/>
    <col min="1803" max="1803" width="17.875" style="1" customWidth="1"/>
    <col min="1804" max="1804" width="19.25" style="1" customWidth="1"/>
    <col min="1805" max="2048" width="9" style="1"/>
    <col min="2049" max="2049" width="3.875" style="1" customWidth="1"/>
    <col min="2050" max="2050" width="5.875" style="1" customWidth="1"/>
    <col min="2051" max="2051" width="7.875" style="1" customWidth="1"/>
    <col min="2052" max="2052" width="7.5" style="1" customWidth="1"/>
    <col min="2053" max="2053" width="29.75" style="1" customWidth="1"/>
    <col min="2054" max="2054" width="17.375" style="1" customWidth="1"/>
    <col min="2055" max="2055" width="15.875" style="1" customWidth="1"/>
    <col min="2056" max="2056" width="16.5" style="1" customWidth="1"/>
    <col min="2057" max="2057" width="15.125" style="1" customWidth="1"/>
    <col min="2058" max="2058" width="13.25" style="1" customWidth="1"/>
    <col min="2059" max="2059" width="17.875" style="1" customWidth="1"/>
    <col min="2060" max="2060" width="19.25" style="1" customWidth="1"/>
    <col min="2061" max="2304" width="9" style="1"/>
    <col min="2305" max="2305" width="3.875" style="1" customWidth="1"/>
    <col min="2306" max="2306" width="5.875" style="1" customWidth="1"/>
    <col min="2307" max="2307" width="7.875" style="1" customWidth="1"/>
    <col min="2308" max="2308" width="7.5" style="1" customWidth="1"/>
    <col min="2309" max="2309" width="29.75" style="1" customWidth="1"/>
    <col min="2310" max="2310" width="17.375" style="1" customWidth="1"/>
    <col min="2311" max="2311" width="15.875" style="1" customWidth="1"/>
    <col min="2312" max="2312" width="16.5" style="1" customWidth="1"/>
    <col min="2313" max="2313" width="15.125" style="1" customWidth="1"/>
    <col min="2314" max="2314" width="13.25" style="1" customWidth="1"/>
    <col min="2315" max="2315" width="17.875" style="1" customWidth="1"/>
    <col min="2316" max="2316" width="19.25" style="1" customWidth="1"/>
    <col min="2317" max="2560" width="9" style="1"/>
    <col min="2561" max="2561" width="3.875" style="1" customWidth="1"/>
    <col min="2562" max="2562" width="5.875" style="1" customWidth="1"/>
    <col min="2563" max="2563" width="7.875" style="1" customWidth="1"/>
    <col min="2564" max="2564" width="7.5" style="1" customWidth="1"/>
    <col min="2565" max="2565" width="29.75" style="1" customWidth="1"/>
    <col min="2566" max="2566" width="17.375" style="1" customWidth="1"/>
    <col min="2567" max="2567" width="15.875" style="1" customWidth="1"/>
    <col min="2568" max="2568" width="16.5" style="1" customWidth="1"/>
    <col min="2569" max="2569" width="15.125" style="1" customWidth="1"/>
    <col min="2570" max="2570" width="13.25" style="1" customWidth="1"/>
    <col min="2571" max="2571" width="17.875" style="1" customWidth="1"/>
    <col min="2572" max="2572" width="19.25" style="1" customWidth="1"/>
    <col min="2573" max="2816" width="9" style="1"/>
    <col min="2817" max="2817" width="3.875" style="1" customWidth="1"/>
    <col min="2818" max="2818" width="5.875" style="1" customWidth="1"/>
    <col min="2819" max="2819" width="7.875" style="1" customWidth="1"/>
    <col min="2820" max="2820" width="7.5" style="1" customWidth="1"/>
    <col min="2821" max="2821" width="29.75" style="1" customWidth="1"/>
    <col min="2822" max="2822" width="17.375" style="1" customWidth="1"/>
    <col min="2823" max="2823" width="15.875" style="1" customWidth="1"/>
    <col min="2824" max="2824" width="16.5" style="1" customWidth="1"/>
    <col min="2825" max="2825" width="15.125" style="1" customWidth="1"/>
    <col min="2826" max="2826" width="13.25" style="1" customWidth="1"/>
    <col min="2827" max="2827" width="17.875" style="1" customWidth="1"/>
    <col min="2828" max="2828" width="19.25" style="1" customWidth="1"/>
    <col min="2829" max="3072" width="9" style="1"/>
    <col min="3073" max="3073" width="3.875" style="1" customWidth="1"/>
    <col min="3074" max="3074" width="5.875" style="1" customWidth="1"/>
    <col min="3075" max="3075" width="7.875" style="1" customWidth="1"/>
    <col min="3076" max="3076" width="7.5" style="1" customWidth="1"/>
    <col min="3077" max="3077" width="29.75" style="1" customWidth="1"/>
    <col min="3078" max="3078" width="17.375" style="1" customWidth="1"/>
    <col min="3079" max="3079" width="15.875" style="1" customWidth="1"/>
    <col min="3080" max="3080" width="16.5" style="1" customWidth="1"/>
    <col min="3081" max="3081" width="15.125" style="1" customWidth="1"/>
    <col min="3082" max="3082" width="13.25" style="1" customWidth="1"/>
    <col min="3083" max="3083" width="17.875" style="1" customWidth="1"/>
    <col min="3084" max="3084" width="19.25" style="1" customWidth="1"/>
    <col min="3085" max="3328" width="9" style="1"/>
    <col min="3329" max="3329" width="3.875" style="1" customWidth="1"/>
    <col min="3330" max="3330" width="5.875" style="1" customWidth="1"/>
    <col min="3331" max="3331" width="7.875" style="1" customWidth="1"/>
    <col min="3332" max="3332" width="7.5" style="1" customWidth="1"/>
    <col min="3333" max="3333" width="29.75" style="1" customWidth="1"/>
    <col min="3334" max="3334" width="17.375" style="1" customWidth="1"/>
    <col min="3335" max="3335" width="15.875" style="1" customWidth="1"/>
    <col min="3336" max="3336" width="16.5" style="1" customWidth="1"/>
    <col min="3337" max="3337" width="15.125" style="1" customWidth="1"/>
    <col min="3338" max="3338" width="13.25" style="1" customWidth="1"/>
    <col min="3339" max="3339" width="17.875" style="1" customWidth="1"/>
    <col min="3340" max="3340" width="19.25" style="1" customWidth="1"/>
    <col min="3341" max="3584" width="9" style="1"/>
    <col min="3585" max="3585" width="3.875" style="1" customWidth="1"/>
    <col min="3586" max="3586" width="5.875" style="1" customWidth="1"/>
    <col min="3587" max="3587" width="7.875" style="1" customWidth="1"/>
    <col min="3588" max="3588" width="7.5" style="1" customWidth="1"/>
    <col min="3589" max="3589" width="29.75" style="1" customWidth="1"/>
    <col min="3590" max="3590" width="17.375" style="1" customWidth="1"/>
    <col min="3591" max="3591" width="15.875" style="1" customWidth="1"/>
    <col min="3592" max="3592" width="16.5" style="1" customWidth="1"/>
    <col min="3593" max="3593" width="15.125" style="1" customWidth="1"/>
    <col min="3594" max="3594" width="13.25" style="1" customWidth="1"/>
    <col min="3595" max="3595" width="17.875" style="1" customWidth="1"/>
    <col min="3596" max="3596" width="19.25" style="1" customWidth="1"/>
    <col min="3597" max="3840" width="9" style="1"/>
    <col min="3841" max="3841" width="3.875" style="1" customWidth="1"/>
    <col min="3842" max="3842" width="5.875" style="1" customWidth="1"/>
    <col min="3843" max="3843" width="7.875" style="1" customWidth="1"/>
    <col min="3844" max="3844" width="7.5" style="1" customWidth="1"/>
    <col min="3845" max="3845" width="29.75" style="1" customWidth="1"/>
    <col min="3846" max="3846" width="17.375" style="1" customWidth="1"/>
    <col min="3847" max="3847" width="15.875" style="1" customWidth="1"/>
    <col min="3848" max="3848" width="16.5" style="1" customWidth="1"/>
    <col min="3849" max="3849" width="15.125" style="1" customWidth="1"/>
    <col min="3850" max="3850" width="13.25" style="1" customWidth="1"/>
    <col min="3851" max="3851" width="17.875" style="1" customWidth="1"/>
    <col min="3852" max="3852" width="19.25" style="1" customWidth="1"/>
    <col min="3853" max="4096" width="9" style="1"/>
    <col min="4097" max="4097" width="3.875" style="1" customWidth="1"/>
    <col min="4098" max="4098" width="5.875" style="1" customWidth="1"/>
    <col min="4099" max="4099" width="7.875" style="1" customWidth="1"/>
    <col min="4100" max="4100" width="7.5" style="1" customWidth="1"/>
    <col min="4101" max="4101" width="29.75" style="1" customWidth="1"/>
    <col min="4102" max="4102" width="17.375" style="1" customWidth="1"/>
    <col min="4103" max="4103" width="15.875" style="1" customWidth="1"/>
    <col min="4104" max="4104" width="16.5" style="1" customWidth="1"/>
    <col min="4105" max="4105" width="15.125" style="1" customWidth="1"/>
    <col min="4106" max="4106" width="13.25" style="1" customWidth="1"/>
    <col min="4107" max="4107" width="17.875" style="1" customWidth="1"/>
    <col min="4108" max="4108" width="19.25" style="1" customWidth="1"/>
    <col min="4109" max="4352" width="9" style="1"/>
    <col min="4353" max="4353" width="3.875" style="1" customWidth="1"/>
    <col min="4354" max="4354" width="5.875" style="1" customWidth="1"/>
    <col min="4355" max="4355" width="7.875" style="1" customWidth="1"/>
    <col min="4356" max="4356" width="7.5" style="1" customWidth="1"/>
    <col min="4357" max="4357" width="29.75" style="1" customWidth="1"/>
    <col min="4358" max="4358" width="17.375" style="1" customWidth="1"/>
    <col min="4359" max="4359" width="15.875" style="1" customWidth="1"/>
    <col min="4360" max="4360" width="16.5" style="1" customWidth="1"/>
    <col min="4361" max="4361" width="15.125" style="1" customWidth="1"/>
    <col min="4362" max="4362" width="13.25" style="1" customWidth="1"/>
    <col min="4363" max="4363" width="17.875" style="1" customWidth="1"/>
    <col min="4364" max="4364" width="19.25" style="1" customWidth="1"/>
    <col min="4365" max="4608" width="9" style="1"/>
    <col min="4609" max="4609" width="3.875" style="1" customWidth="1"/>
    <col min="4610" max="4610" width="5.875" style="1" customWidth="1"/>
    <col min="4611" max="4611" width="7.875" style="1" customWidth="1"/>
    <col min="4612" max="4612" width="7.5" style="1" customWidth="1"/>
    <col min="4613" max="4613" width="29.75" style="1" customWidth="1"/>
    <col min="4614" max="4614" width="17.375" style="1" customWidth="1"/>
    <col min="4615" max="4615" width="15.875" style="1" customWidth="1"/>
    <col min="4616" max="4616" width="16.5" style="1" customWidth="1"/>
    <col min="4617" max="4617" width="15.125" style="1" customWidth="1"/>
    <col min="4618" max="4618" width="13.25" style="1" customWidth="1"/>
    <col min="4619" max="4619" width="17.875" style="1" customWidth="1"/>
    <col min="4620" max="4620" width="19.25" style="1" customWidth="1"/>
    <col min="4621" max="4864" width="9" style="1"/>
    <col min="4865" max="4865" width="3.875" style="1" customWidth="1"/>
    <col min="4866" max="4866" width="5.875" style="1" customWidth="1"/>
    <col min="4867" max="4867" width="7.875" style="1" customWidth="1"/>
    <col min="4868" max="4868" width="7.5" style="1" customWidth="1"/>
    <col min="4869" max="4869" width="29.75" style="1" customWidth="1"/>
    <col min="4870" max="4870" width="17.375" style="1" customWidth="1"/>
    <col min="4871" max="4871" width="15.875" style="1" customWidth="1"/>
    <col min="4872" max="4872" width="16.5" style="1" customWidth="1"/>
    <col min="4873" max="4873" width="15.125" style="1" customWidth="1"/>
    <col min="4874" max="4874" width="13.25" style="1" customWidth="1"/>
    <col min="4875" max="4875" width="17.875" style="1" customWidth="1"/>
    <col min="4876" max="4876" width="19.25" style="1" customWidth="1"/>
    <col min="4877" max="5120" width="9" style="1"/>
    <col min="5121" max="5121" width="3.875" style="1" customWidth="1"/>
    <col min="5122" max="5122" width="5.875" style="1" customWidth="1"/>
    <col min="5123" max="5123" width="7.875" style="1" customWidth="1"/>
    <col min="5124" max="5124" width="7.5" style="1" customWidth="1"/>
    <col min="5125" max="5125" width="29.75" style="1" customWidth="1"/>
    <col min="5126" max="5126" width="17.375" style="1" customWidth="1"/>
    <col min="5127" max="5127" width="15.875" style="1" customWidth="1"/>
    <col min="5128" max="5128" width="16.5" style="1" customWidth="1"/>
    <col min="5129" max="5129" width="15.125" style="1" customWidth="1"/>
    <col min="5130" max="5130" width="13.25" style="1" customWidth="1"/>
    <col min="5131" max="5131" width="17.875" style="1" customWidth="1"/>
    <col min="5132" max="5132" width="19.25" style="1" customWidth="1"/>
    <col min="5133" max="5376" width="9" style="1"/>
    <col min="5377" max="5377" width="3.875" style="1" customWidth="1"/>
    <col min="5378" max="5378" width="5.875" style="1" customWidth="1"/>
    <col min="5379" max="5379" width="7.875" style="1" customWidth="1"/>
    <col min="5380" max="5380" width="7.5" style="1" customWidth="1"/>
    <col min="5381" max="5381" width="29.75" style="1" customWidth="1"/>
    <col min="5382" max="5382" width="17.375" style="1" customWidth="1"/>
    <col min="5383" max="5383" width="15.875" style="1" customWidth="1"/>
    <col min="5384" max="5384" width="16.5" style="1" customWidth="1"/>
    <col min="5385" max="5385" width="15.125" style="1" customWidth="1"/>
    <col min="5386" max="5386" width="13.25" style="1" customWidth="1"/>
    <col min="5387" max="5387" width="17.875" style="1" customWidth="1"/>
    <col min="5388" max="5388" width="19.25" style="1" customWidth="1"/>
    <col min="5389" max="5632" width="9" style="1"/>
    <col min="5633" max="5633" width="3.875" style="1" customWidth="1"/>
    <col min="5634" max="5634" width="5.875" style="1" customWidth="1"/>
    <col min="5635" max="5635" width="7.875" style="1" customWidth="1"/>
    <col min="5636" max="5636" width="7.5" style="1" customWidth="1"/>
    <col min="5637" max="5637" width="29.75" style="1" customWidth="1"/>
    <col min="5638" max="5638" width="17.375" style="1" customWidth="1"/>
    <col min="5639" max="5639" width="15.875" style="1" customWidth="1"/>
    <col min="5640" max="5640" width="16.5" style="1" customWidth="1"/>
    <col min="5641" max="5641" width="15.125" style="1" customWidth="1"/>
    <col min="5642" max="5642" width="13.25" style="1" customWidth="1"/>
    <col min="5643" max="5643" width="17.875" style="1" customWidth="1"/>
    <col min="5644" max="5644" width="19.25" style="1" customWidth="1"/>
    <col min="5645" max="5888" width="9" style="1"/>
    <col min="5889" max="5889" width="3.875" style="1" customWidth="1"/>
    <col min="5890" max="5890" width="5.875" style="1" customWidth="1"/>
    <col min="5891" max="5891" width="7.875" style="1" customWidth="1"/>
    <col min="5892" max="5892" width="7.5" style="1" customWidth="1"/>
    <col min="5893" max="5893" width="29.75" style="1" customWidth="1"/>
    <col min="5894" max="5894" width="17.375" style="1" customWidth="1"/>
    <col min="5895" max="5895" width="15.875" style="1" customWidth="1"/>
    <col min="5896" max="5896" width="16.5" style="1" customWidth="1"/>
    <col min="5897" max="5897" width="15.125" style="1" customWidth="1"/>
    <col min="5898" max="5898" width="13.25" style="1" customWidth="1"/>
    <col min="5899" max="5899" width="17.875" style="1" customWidth="1"/>
    <col min="5900" max="5900" width="19.25" style="1" customWidth="1"/>
    <col min="5901" max="6144" width="9" style="1"/>
    <col min="6145" max="6145" width="3.875" style="1" customWidth="1"/>
    <col min="6146" max="6146" width="5.875" style="1" customWidth="1"/>
    <col min="6147" max="6147" width="7.875" style="1" customWidth="1"/>
    <col min="6148" max="6148" width="7.5" style="1" customWidth="1"/>
    <col min="6149" max="6149" width="29.75" style="1" customWidth="1"/>
    <col min="6150" max="6150" width="17.375" style="1" customWidth="1"/>
    <col min="6151" max="6151" width="15.875" style="1" customWidth="1"/>
    <col min="6152" max="6152" width="16.5" style="1" customWidth="1"/>
    <col min="6153" max="6153" width="15.125" style="1" customWidth="1"/>
    <col min="6154" max="6154" width="13.25" style="1" customWidth="1"/>
    <col min="6155" max="6155" width="17.875" style="1" customWidth="1"/>
    <col min="6156" max="6156" width="19.25" style="1" customWidth="1"/>
    <col min="6157" max="6400" width="9" style="1"/>
    <col min="6401" max="6401" width="3.875" style="1" customWidth="1"/>
    <col min="6402" max="6402" width="5.875" style="1" customWidth="1"/>
    <col min="6403" max="6403" width="7.875" style="1" customWidth="1"/>
    <col min="6404" max="6404" width="7.5" style="1" customWidth="1"/>
    <col min="6405" max="6405" width="29.75" style="1" customWidth="1"/>
    <col min="6406" max="6406" width="17.375" style="1" customWidth="1"/>
    <col min="6407" max="6407" width="15.875" style="1" customWidth="1"/>
    <col min="6408" max="6408" width="16.5" style="1" customWidth="1"/>
    <col min="6409" max="6409" width="15.125" style="1" customWidth="1"/>
    <col min="6410" max="6410" width="13.25" style="1" customWidth="1"/>
    <col min="6411" max="6411" width="17.875" style="1" customWidth="1"/>
    <col min="6412" max="6412" width="19.25" style="1" customWidth="1"/>
    <col min="6413" max="6656" width="9" style="1"/>
    <col min="6657" max="6657" width="3.875" style="1" customWidth="1"/>
    <col min="6658" max="6658" width="5.875" style="1" customWidth="1"/>
    <col min="6659" max="6659" width="7.875" style="1" customWidth="1"/>
    <col min="6660" max="6660" width="7.5" style="1" customWidth="1"/>
    <col min="6661" max="6661" width="29.75" style="1" customWidth="1"/>
    <col min="6662" max="6662" width="17.375" style="1" customWidth="1"/>
    <col min="6663" max="6663" width="15.875" style="1" customWidth="1"/>
    <col min="6664" max="6664" width="16.5" style="1" customWidth="1"/>
    <col min="6665" max="6665" width="15.125" style="1" customWidth="1"/>
    <col min="6666" max="6666" width="13.25" style="1" customWidth="1"/>
    <col min="6667" max="6667" width="17.875" style="1" customWidth="1"/>
    <col min="6668" max="6668" width="19.25" style="1" customWidth="1"/>
    <col min="6669" max="6912" width="9" style="1"/>
    <col min="6913" max="6913" width="3.875" style="1" customWidth="1"/>
    <col min="6914" max="6914" width="5.875" style="1" customWidth="1"/>
    <col min="6915" max="6915" width="7.875" style="1" customWidth="1"/>
    <col min="6916" max="6916" width="7.5" style="1" customWidth="1"/>
    <col min="6917" max="6917" width="29.75" style="1" customWidth="1"/>
    <col min="6918" max="6918" width="17.375" style="1" customWidth="1"/>
    <col min="6919" max="6919" width="15.875" style="1" customWidth="1"/>
    <col min="6920" max="6920" width="16.5" style="1" customWidth="1"/>
    <col min="6921" max="6921" width="15.125" style="1" customWidth="1"/>
    <col min="6922" max="6922" width="13.25" style="1" customWidth="1"/>
    <col min="6923" max="6923" width="17.875" style="1" customWidth="1"/>
    <col min="6924" max="6924" width="19.25" style="1" customWidth="1"/>
    <col min="6925" max="7168" width="9" style="1"/>
    <col min="7169" max="7169" width="3.875" style="1" customWidth="1"/>
    <col min="7170" max="7170" width="5.875" style="1" customWidth="1"/>
    <col min="7171" max="7171" width="7.875" style="1" customWidth="1"/>
    <col min="7172" max="7172" width="7.5" style="1" customWidth="1"/>
    <col min="7173" max="7173" width="29.75" style="1" customWidth="1"/>
    <col min="7174" max="7174" width="17.375" style="1" customWidth="1"/>
    <col min="7175" max="7175" width="15.875" style="1" customWidth="1"/>
    <col min="7176" max="7176" width="16.5" style="1" customWidth="1"/>
    <col min="7177" max="7177" width="15.125" style="1" customWidth="1"/>
    <col min="7178" max="7178" width="13.25" style="1" customWidth="1"/>
    <col min="7179" max="7179" width="17.875" style="1" customWidth="1"/>
    <col min="7180" max="7180" width="19.25" style="1" customWidth="1"/>
    <col min="7181" max="7424" width="9" style="1"/>
    <col min="7425" max="7425" width="3.875" style="1" customWidth="1"/>
    <col min="7426" max="7426" width="5.875" style="1" customWidth="1"/>
    <col min="7427" max="7427" width="7.875" style="1" customWidth="1"/>
    <col min="7428" max="7428" width="7.5" style="1" customWidth="1"/>
    <col min="7429" max="7429" width="29.75" style="1" customWidth="1"/>
    <col min="7430" max="7430" width="17.375" style="1" customWidth="1"/>
    <col min="7431" max="7431" width="15.875" style="1" customWidth="1"/>
    <col min="7432" max="7432" width="16.5" style="1" customWidth="1"/>
    <col min="7433" max="7433" width="15.125" style="1" customWidth="1"/>
    <col min="7434" max="7434" width="13.25" style="1" customWidth="1"/>
    <col min="7435" max="7435" width="17.875" style="1" customWidth="1"/>
    <col min="7436" max="7436" width="19.25" style="1" customWidth="1"/>
    <col min="7437" max="7680" width="9" style="1"/>
    <col min="7681" max="7681" width="3.875" style="1" customWidth="1"/>
    <col min="7682" max="7682" width="5.875" style="1" customWidth="1"/>
    <col min="7683" max="7683" width="7.875" style="1" customWidth="1"/>
    <col min="7684" max="7684" width="7.5" style="1" customWidth="1"/>
    <col min="7685" max="7685" width="29.75" style="1" customWidth="1"/>
    <col min="7686" max="7686" width="17.375" style="1" customWidth="1"/>
    <col min="7687" max="7687" width="15.875" style="1" customWidth="1"/>
    <col min="7688" max="7688" width="16.5" style="1" customWidth="1"/>
    <col min="7689" max="7689" width="15.125" style="1" customWidth="1"/>
    <col min="7690" max="7690" width="13.25" style="1" customWidth="1"/>
    <col min="7691" max="7691" width="17.875" style="1" customWidth="1"/>
    <col min="7692" max="7692" width="19.25" style="1" customWidth="1"/>
    <col min="7693" max="7936" width="9" style="1"/>
    <col min="7937" max="7937" width="3.875" style="1" customWidth="1"/>
    <col min="7938" max="7938" width="5.875" style="1" customWidth="1"/>
    <col min="7939" max="7939" width="7.875" style="1" customWidth="1"/>
    <col min="7940" max="7940" width="7.5" style="1" customWidth="1"/>
    <col min="7941" max="7941" width="29.75" style="1" customWidth="1"/>
    <col min="7942" max="7942" width="17.375" style="1" customWidth="1"/>
    <col min="7943" max="7943" width="15.875" style="1" customWidth="1"/>
    <col min="7944" max="7944" width="16.5" style="1" customWidth="1"/>
    <col min="7945" max="7945" width="15.125" style="1" customWidth="1"/>
    <col min="7946" max="7946" width="13.25" style="1" customWidth="1"/>
    <col min="7947" max="7947" width="17.875" style="1" customWidth="1"/>
    <col min="7948" max="7948" width="19.25" style="1" customWidth="1"/>
    <col min="7949" max="8192" width="9" style="1"/>
    <col min="8193" max="8193" width="3.875" style="1" customWidth="1"/>
    <col min="8194" max="8194" width="5.875" style="1" customWidth="1"/>
    <col min="8195" max="8195" width="7.875" style="1" customWidth="1"/>
    <col min="8196" max="8196" width="7.5" style="1" customWidth="1"/>
    <col min="8197" max="8197" width="29.75" style="1" customWidth="1"/>
    <col min="8198" max="8198" width="17.375" style="1" customWidth="1"/>
    <col min="8199" max="8199" width="15.875" style="1" customWidth="1"/>
    <col min="8200" max="8200" width="16.5" style="1" customWidth="1"/>
    <col min="8201" max="8201" width="15.125" style="1" customWidth="1"/>
    <col min="8202" max="8202" width="13.25" style="1" customWidth="1"/>
    <col min="8203" max="8203" width="17.875" style="1" customWidth="1"/>
    <col min="8204" max="8204" width="19.25" style="1" customWidth="1"/>
    <col min="8205" max="8448" width="9" style="1"/>
    <col min="8449" max="8449" width="3.875" style="1" customWidth="1"/>
    <col min="8450" max="8450" width="5.875" style="1" customWidth="1"/>
    <col min="8451" max="8451" width="7.875" style="1" customWidth="1"/>
    <col min="8452" max="8452" width="7.5" style="1" customWidth="1"/>
    <col min="8453" max="8453" width="29.75" style="1" customWidth="1"/>
    <col min="8454" max="8454" width="17.375" style="1" customWidth="1"/>
    <col min="8455" max="8455" width="15.875" style="1" customWidth="1"/>
    <col min="8456" max="8456" width="16.5" style="1" customWidth="1"/>
    <col min="8457" max="8457" width="15.125" style="1" customWidth="1"/>
    <col min="8458" max="8458" width="13.25" style="1" customWidth="1"/>
    <col min="8459" max="8459" width="17.875" style="1" customWidth="1"/>
    <col min="8460" max="8460" width="19.25" style="1" customWidth="1"/>
    <col min="8461" max="8704" width="9" style="1"/>
    <col min="8705" max="8705" width="3.875" style="1" customWidth="1"/>
    <col min="8706" max="8706" width="5.875" style="1" customWidth="1"/>
    <col min="8707" max="8707" width="7.875" style="1" customWidth="1"/>
    <col min="8708" max="8708" width="7.5" style="1" customWidth="1"/>
    <col min="8709" max="8709" width="29.75" style="1" customWidth="1"/>
    <col min="8710" max="8710" width="17.375" style="1" customWidth="1"/>
    <col min="8711" max="8711" width="15.875" style="1" customWidth="1"/>
    <col min="8712" max="8712" width="16.5" style="1" customWidth="1"/>
    <col min="8713" max="8713" width="15.125" style="1" customWidth="1"/>
    <col min="8714" max="8714" width="13.25" style="1" customWidth="1"/>
    <col min="8715" max="8715" width="17.875" style="1" customWidth="1"/>
    <col min="8716" max="8716" width="19.25" style="1" customWidth="1"/>
    <col min="8717" max="8960" width="9" style="1"/>
    <col min="8961" max="8961" width="3.875" style="1" customWidth="1"/>
    <col min="8962" max="8962" width="5.875" style="1" customWidth="1"/>
    <col min="8963" max="8963" width="7.875" style="1" customWidth="1"/>
    <col min="8964" max="8964" width="7.5" style="1" customWidth="1"/>
    <col min="8965" max="8965" width="29.75" style="1" customWidth="1"/>
    <col min="8966" max="8966" width="17.375" style="1" customWidth="1"/>
    <col min="8967" max="8967" width="15.875" style="1" customWidth="1"/>
    <col min="8968" max="8968" width="16.5" style="1" customWidth="1"/>
    <col min="8969" max="8969" width="15.125" style="1" customWidth="1"/>
    <col min="8970" max="8970" width="13.25" style="1" customWidth="1"/>
    <col min="8971" max="8971" width="17.875" style="1" customWidth="1"/>
    <col min="8972" max="8972" width="19.25" style="1" customWidth="1"/>
    <col min="8973" max="9216" width="9" style="1"/>
    <col min="9217" max="9217" width="3.875" style="1" customWidth="1"/>
    <col min="9218" max="9218" width="5.875" style="1" customWidth="1"/>
    <col min="9219" max="9219" width="7.875" style="1" customWidth="1"/>
    <col min="9220" max="9220" width="7.5" style="1" customWidth="1"/>
    <col min="9221" max="9221" width="29.75" style="1" customWidth="1"/>
    <col min="9222" max="9222" width="17.375" style="1" customWidth="1"/>
    <col min="9223" max="9223" width="15.875" style="1" customWidth="1"/>
    <col min="9224" max="9224" width="16.5" style="1" customWidth="1"/>
    <col min="9225" max="9225" width="15.125" style="1" customWidth="1"/>
    <col min="9226" max="9226" width="13.25" style="1" customWidth="1"/>
    <col min="9227" max="9227" width="17.875" style="1" customWidth="1"/>
    <col min="9228" max="9228" width="19.25" style="1" customWidth="1"/>
    <col min="9229" max="9472" width="9" style="1"/>
    <col min="9473" max="9473" width="3.875" style="1" customWidth="1"/>
    <col min="9474" max="9474" width="5.875" style="1" customWidth="1"/>
    <col min="9475" max="9475" width="7.875" style="1" customWidth="1"/>
    <col min="9476" max="9476" width="7.5" style="1" customWidth="1"/>
    <col min="9477" max="9477" width="29.75" style="1" customWidth="1"/>
    <col min="9478" max="9478" width="17.375" style="1" customWidth="1"/>
    <col min="9479" max="9479" width="15.875" style="1" customWidth="1"/>
    <col min="9480" max="9480" width="16.5" style="1" customWidth="1"/>
    <col min="9481" max="9481" width="15.125" style="1" customWidth="1"/>
    <col min="9482" max="9482" width="13.25" style="1" customWidth="1"/>
    <col min="9483" max="9483" width="17.875" style="1" customWidth="1"/>
    <col min="9484" max="9484" width="19.25" style="1" customWidth="1"/>
    <col min="9485" max="9728" width="9" style="1"/>
    <col min="9729" max="9729" width="3.875" style="1" customWidth="1"/>
    <col min="9730" max="9730" width="5.875" style="1" customWidth="1"/>
    <col min="9731" max="9731" width="7.875" style="1" customWidth="1"/>
    <col min="9732" max="9732" width="7.5" style="1" customWidth="1"/>
    <col min="9733" max="9733" width="29.75" style="1" customWidth="1"/>
    <col min="9734" max="9734" width="17.375" style="1" customWidth="1"/>
    <col min="9735" max="9735" width="15.875" style="1" customWidth="1"/>
    <col min="9736" max="9736" width="16.5" style="1" customWidth="1"/>
    <col min="9737" max="9737" width="15.125" style="1" customWidth="1"/>
    <col min="9738" max="9738" width="13.25" style="1" customWidth="1"/>
    <col min="9739" max="9739" width="17.875" style="1" customWidth="1"/>
    <col min="9740" max="9740" width="19.25" style="1" customWidth="1"/>
    <col min="9741" max="9984" width="9" style="1"/>
    <col min="9985" max="9985" width="3.875" style="1" customWidth="1"/>
    <col min="9986" max="9986" width="5.875" style="1" customWidth="1"/>
    <col min="9987" max="9987" width="7.875" style="1" customWidth="1"/>
    <col min="9988" max="9988" width="7.5" style="1" customWidth="1"/>
    <col min="9989" max="9989" width="29.75" style="1" customWidth="1"/>
    <col min="9990" max="9990" width="17.375" style="1" customWidth="1"/>
    <col min="9991" max="9991" width="15.875" style="1" customWidth="1"/>
    <col min="9992" max="9992" width="16.5" style="1" customWidth="1"/>
    <col min="9993" max="9993" width="15.125" style="1" customWidth="1"/>
    <col min="9994" max="9994" width="13.25" style="1" customWidth="1"/>
    <col min="9995" max="9995" width="17.875" style="1" customWidth="1"/>
    <col min="9996" max="9996" width="19.25" style="1" customWidth="1"/>
    <col min="9997" max="10240" width="9" style="1"/>
    <col min="10241" max="10241" width="3.875" style="1" customWidth="1"/>
    <col min="10242" max="10242" width="5.875" style="1" customWidth="1"/>
    <col min="10243" max="10243" width="7.875" style="1" customWidth="1"/>
    <col min="10244" max="10244" width="7.5" style="1" customWidth="1"/>
    <col min="10245" max="10245" width="29.75" style="1" customWidth="1"/>
    <col min="10246" max="10246" width="17.375" style="1" customWidth="1"/>
    <col min="10247" max="10247" width="15.875" style="1" customWidth="1"/>
    <col min="10248" max="10248" width="16.5" style="1" customWidth="1"/>
    <col min="10249" max="10249" width="15.125" style="1" customWidth="1"/>
    <col min="10250" max="10250" width="13.25" style="1" customWidth="1"/>
    <col min="10251" max="10251" width="17.875" style="1" customWidth="1"/>
    <col min="10252" max="10252" width="19.25" style="1" customWidth="1"/>
    <col min="10253" max="10496" width="9" style="1"/>
    <col min="10497" max="10497" width="3.875" style="1" customWidth="1"/>
    <col min="10498" max="10498" width="5.875" style="1" customWidth="1"/>
    <col min="10499" max="10499" width="7.875" style="1" customWidth="1"/>
    <col min="10500" max="10500" width="7.5" style="1" customWidth="1"/>
    <col min="10501" max="10501" width="29.75" style="1" customWidth="1"/>
    <col min="10502" max="10502" width="17.375" style="1" customWidth="1"/>
    <col min="10503" max="10503" width="15.875" style="1" customWidth="1"/>
    <col min="10504" max="10504" width="16.5" style="1" customWidth="1"/>
    <col min="10505" max="10505" width="15.125" style="1" customWidth="1"/>
    <col min="10506" max="10506" width="13.25" style="1" customWidth="1"/>
    <col min="10507" max="10507" width="17.875" style="1" customWidth="1"/>
    <col min="10508" max="10508" width="19.25" style="1" customWidth="1"/>
    <col min="10509" max="10752" width="9" style="1"/>
    <col min="10753" max="10753" width="3.875" style="1" customWidth="1"/>
    <col min="10754" max="10754" width="5.875" style="1" customWidth="1"/>
    <col min="10755" max="10755" width="7.875" style="1" customWidth="1"/>
    <col min="10756" max="10756" width="7.5" style="1" customWidth="1"/>
    <col min="10757" max="10757" width="29.75" style="1" customWidth="1"/>
    <col min="10758" max="10758" width="17.375" style="1" customWidth="1"/>
    <col min="10759" max="10759" width="15.875" style="1" customWidth="1"/>
    <col min="10760" max="10760" width="16.5" style="1" customWidth="1"/>
    <col min="10761" max="10761" width="15.125" style="1" customWidth="1"/>
    <col min="10762" max="10762" width="13.25" style="1" customWidth="1"/>
    <col min="10763" max="10763" width="17.875" style="1" customWidth="1"/>
    <col min="10764" max="10764" width="19.25" style="1" customWidth="1"/>
    <col min="10765" max="11008" width="9" style="1"/>
    <col min="11009" max="11009" width="3.875" style="1" customWidth="1"/>
    <col min="11010" max="11010" width="5.875" style="1" customWidth="1"/>
    <col min="11011" max="11011" width="7.875" style="1" customWidth="1"/>
    <col min="11012" max="11012" width="7.5" style="1" customWidth="1"/>
    <col min="11013" max="11013" width="29.75" style="1" customWidth="1"/>
    <col min="11014" max="11014" width="17.375" style="1" customWidth="1"/>
    <col min="11015" max="11015" width="15.875" style="1" customWidth="1"/>
    <col min="11016" max="11016" width="16.5" style="1" customWidth="1"/>
    <col min="11017" max="11017" width="15.125" style="1" customWidth="1"/>
    <col min="11018" max="11018" width="13.25" style="1" customWidth="1"/>
    <col min="11019" max="11019" width="17.875" style="1" customWidth="1"/>
    <col min="11020" max="11020" width="19.25" style="1" customWidth="1"/>
    <col min="11021" max="11264" width="9" style="1"/>
    <col min="11265" max="11265" width="3.875" style="1" customWidth="1"/>
    <col min="11266" max="11266" width="5.875" style="1" customWidth="1"/>
    <col min="11267" max="11267" width="7.875" style="1" customWidth="1"/>
    <col min="11268" max="11268" width="7.5" style="1" customWidth="1"/>
    <col min="11269" max="11269" width="29.75" style="1" customWidth="1"/>
    <col min="11270" max="11270" width="17.375" style="1" customWidth="1"/>
    <col min="11271" max="11271" width="15.875" style="1" customWidth="1"/>
    <col min="11272" max="11272" width="16.5" style="1" customWidth="1"/>
    <col min="11273" max="11273" width="15.125" style="1" customWidth="1"/>
    <col min="11274" max="11274" width="13.25" style="1" customWidth="1"/>
    <col min="11275" max="11275" width="17.875" style="1" customWidth="1"/>
    <col min="11276" max="11276" width="19.25" style="1" customWidth="1"/>
    <col min="11277" max="11520" width="9" style="1"/>
    <col min="11521" max="11521" width="3.875" style="1" customWidth="1"/>
    <col min="11522" max="11522" width="5.875" style="1" customWidth="1"/>
    <col min="11523" max="11523" width="7.875" style="1" customWidth="1"/>
    <col min="11524" max="11524" width="7.5" style="1" customWidth="1"/>
    <col min="11525" max="11525" width="29.75" style="1" customWidth="1"/>
    <col min="11526" max="11526" width="17.375" style="1" customWidth="1"/>
    <col min="11527" max="11527" width="15.875" style="1" customWidth="1"/>
    <col min="11528" max="11528" width="16.5" style="1" customWidth="1"/>
    <col min="11529" max="11529" width="15.125" style="1" customWidth="1"/>
    <col min="11530" max="11530" width="13.25" style="1" customWidth="1"/>
    <col min="11531" max="11531" width="17.875" style="1" customWidth="1"/>
    <col min="11532" max="11532" width="19.25" style="1" customWidth="1"/>
    <col min="11533" max="11776" width="9" style="1"/>
    <col min="11777" max="11777" width="3.875" style="1" customWidth="1"/>
    <col min="11778" max="11778" width="5.875" style="1" customWidth="1"/>
    <col min="11779" max="11779" width="7.875" style="1" customWidth="1"/>
    <col min="11780" max="11780" width="7.5" style="1" customWidth="1"/>
    <col min="11781" max="11781" width="29.75" style="1" customWidth="1"/>
    <col min="11782" max="11782" width="17.375" style="1" customWidth="1"/>
    <col min="11783" max="11783" width="15.875" style="1" customWidth="1"/>
    <col min="11784" max="11784" width="16.5" style="1" customWidth="1"/>
    <col min="11785" max="11785" width="15.125" style="1" customWidth="1"/>
    <col min="11786" max="11786" width="13.25" style="1" customWidth="1"/>
    <col min="11787" max="11787" width="17.875" style="1" customWidth="1"/>
    <col min="11788" max="11788" width="19.25" style="1" customWidth="1"/>
    <col min="11789" max="12032" width="9" style="1"/>
    <col min="12033" max="12033" width="3.875" style="1" customWidth="1"/>
    <col min="12034" max="12034" width="5.875" style="1" customWidth="1"/>
    <col min="12035" max="12035" width="7.875" style="1" customWidth="1"/>
    <col min="12036" max="12036" width="7.5" style="1" customWidth="1"/>
    <col min="12037" max="12037" width="29.75" style="1" customWidth="1"/>
    <col min="12038" max="12038" width="17.375" style="1" customWidth="1"/>
    <col min="12039" max="12039" width="15.875" style="1" customWidth="1"/>
    <col min="12040" max="12040" width="16.5" style="1" customWidth="1"/>
    <col min="12041" max="12041" width="15.125" style="1" customWidth="1"/>
    <col min="12042" max="12042" width="13.25" style="1" customWidth="1"/>
    <col min="12043" max="12043" width="17.875" style="1" customWidth="1"/>
    <col min="12044" max="12044" width="19.25" style="1" customWidth="1"/>
    <col min="12045" max="12288" width="9" style="1"/>
    <col min="12289" max="12289" width="3.875" style="1" customWidth="1"/>
    <col min="12290" max="12290" width="5.875" style="1" customWidth="1"/>
    <col min="12291" max="12291" width="7.875" style="1" customWidth="1"/>
    <col min="12292" max="12292" width="7.5" style="1" customWidth="1"/>
    <col min="12293" max="12293" width="29.75" style="1" customWidth="1"/>
    <col min="12294" max="12294" width="17.375" style="1" customWidth="1"/>
    <col min="12295" max="12295" width="15.875" style="1" customWidth="1"/>
    <col min="12296" max="12296" width="16.5" style="1" customWidth="1"/>
    <col min="12297" max="12297" width="15.125" style="1" customWidth="1"/>
    <col min="12298" max="12298" width="13.25" style="1" customWidth="1"/>
    <col min="12299" max="12299" width="17.875" style="1" customWidth="1"/>
    <col min="12300" max="12300" width="19.25" style="1" customWidth="1"/>
    <col min="12301" max="12544" width="9" style="1"/>
    <col min="12545" max="12545" width="3.875" style="1" customWidth="1"/>
    <col min="12546" max="12546" width="5.875" style="1" customWidth="1"/>
    <col min="12547" max="12547" width="7.875" style="1" customWidth="1"/>
    <col min="12548" max="12548" width="7.5" style="1" customWidth="1"/>
    <col min="12549" max="12549" width="29.75" style="1" customWidth="1"/>
    <col min="12550" max="12550" width="17.375" style="1" customWidth="1"/>
    <col min="12551" max="12551" width="15.875" style="1" customWidth="1"/>
    <col min="12552" max="12552" width="16.5" style="1" customWidth="1"/>
    <col min="12553" max="12553" width="15.125" style="1" customWidth="1"/>
    <col min="12554" max="12554" width="13.25" style="1" customWidth="1"/>
    <col min="12555" max="12555" width="17.875" style="1" customWidth="1"/>
    <col min="12556" max="12556" width="19.25" style="1" customWidth="1"/>
    <col min="12557" max="12800" width="9" style="1"/>
    <col min="12801" max="12801" width="3.875" style="1" customWidth="1"/>
    <col min="12802" max="12802" width="5.875" style="1" customWidth="1"/>
    <col min="12803" max="12803" width="7.875" style="1" customWidth="1"/>
    <col min="12804" max="12804" width="7.5" style="1" customWidth="1"/>
    <col min="12805" max="12805" width="29.75" style="1" customWidth="1"/>
    <col min="12806" max="12806" width="17.375" style="1" customWidth="1"/>
    <col min="12807" max="12807" width="15.875" style="1" customWidth="1"/>
    <col min="12808" max="12808" width="16.5" style="1" customWidth="1"/>
    <col min="12809" max="12809" width="15.125" style="1" customWidth="1"/>
    <col min="12810" max="12810" width="13.25" style="1" customWidth="1"/>
    <col min="12811" max="12811" width="17.875" style="1" customWidth="1"/>
    <col min="12812" max="12812" width="19.25" style="1" customWidth="1"/>
    <col min="12813" max="13056" width="9" style="1"/>
    <col min="13057" max="13057" width="3.875" style="1" customWidth="1"/>
    <col min="13058" max="13058" width="5.875" style="1" customWidth="1"/>
    <col min="13059" max="13059" width="7.875" style="1" customWidth="1"/>
    <col min="13060" max="13060" width="7.5" style="1" customWidth="1"/>
    <col min="13061" max="13061" width="29.75" style="1" customWidth="1"/>
    <col min="13062" max="13062" width="17.375" style="1" customWidth="1"/>
    <col min="13063" max="13063" width="15.875" style="1" customWidth="1"/>
    <col min="13064" max="13064" width="16.5" style="1" customWidth="1"/>
    <col min="13065" max="13065" width="15.125" style="1" customWidth="1"/>
    <col min="13066" max="13066" width="13.25" style="1" customWidth="1"/>
    <col min="13067" max="13067" width="17.875" style="1" customWidth="1"/>
    <col min="13068" max="13068" width="19.25" style="1" customWidth="1"/>
    <col min="13069" max="13312" width="9" style="1"/>
    <col min="13313" max="13313" width="3.875" style="1" customWidth="1"/>
    <col min="13314" max="13314" width="5.875" style="1" customWidth="1"/>
    <col min="13315" max="13315" width="7.875" style="1" customWidth="1"/>
    <col min="13316" max="13316" width="7.5" style="1" customWidth="1"/>
    <col min="13317" max="13317" width="29.75" style="1" customWidth="1"/>
    <col min="13318" max="13318" width="17.375" style="1" customWidth="1"/>
    <col min="13319" max="13319" width="15.875" style="1" customWidth="1"/>
    <col min="13320" max="13320" width="16.5" style="1" customWidth="1"/>
    <col min="13321" max="13321" width="15.125" style="1" customWidth="1"/>
    <col min="13322" max="13322" width="13.25" style="1" customWidth="1"/>
    <col min="13323" max="13323" width="17.875" style="1" customWidth="1"/>
    <col min="13324" max="13324" width="19.25" style="1" customWidth="1"/>
    <col min="13325" max="13568" width="9" style="1"/>
    <col min="13569" max="13569" width="3.875" style="1" customWidth="1"/>
    <col min="13570" max="13570" width="5.875" style="1" customWidth="1"/>
    <col min="13571" max="13571" width="7.875" style="1" customWidth="1"/>
    <col min="13572" max="13572" width="7.5" style="1" customWidth="1"/>
    <col min="13573" max="13573" width="29.75" style="1" customWidth="1"/>
    <col min="13574" max="13574" width="17.375" style="1" customWidth="1"/>
    <col min="13575" max="13575" width="15.875" style="1" customWidth="1"/>
    <col min="13576" max="13576" width="16.5" style="1" customWidth="1"/>
    <col min="13577" max="13577" width="15.125" style="1" customWidth="1"/>
    <col min="13578" max="13578" width="13.25" style="1" customWidth="1"/>
    <col min="13579" max="13579" width="17.875" style="1" customWidth="1"/>
    <col min="13580" max="13580" width="19.25" style="1" customWidth="1"/>
    <col min="13581" max="13824" width="9" style="1"/>
    <col min="13825" max="13825" width="3.875" style="1" customWidth="1"/>
    <col min="13826" max="13826" width="5.875" style="1" customWidth="1"/>
    <col min="13827" max="13827" width="7.875" style="1" customWidth="1"/>
    <col min="13828" max="13828" width="7.5" style="1" customWidth="1"/>
    <col min="13829" max="13829" width="29.75" style="1" customWidth="1"/>
    <col min="13830" max="13830" width="17.375" style="1" customWidth="1"/>
    <col min="13831" max="13831" width="15.875" style="1" customWidth="1"/>
    <col min="13832" max="13832" width="16.5" style="1" customWidth="1"/>
    <col min="13833" max="13833" width="15.125" style="1" customWidth="1"/>
    <col min="13834" max="13834" width="13.25" style="1" customWidth="1"/>
    <col min="13835" max="13835" width="17.875" style="1" customWidth="1"/>
    <col min="13836" max="13836" width="19.25" style="1" customWidth="1"/>
    <col min="13837" max="14080" width="9" style="1"/>
    <col min="14081" max="14081" width="3.875" style="1" customWidth="1"/>
    <col min="14082" max="14082" width="5.875" style="1" customWidth="1"/>
    <col min="14083" max="14083" width="7.875" style="1" customWidth="1"/>
    <col min="14084" max="14084" width="7.5" style="1" customWidth="1"/>
    <col min="14085" max="14085" width="29.75" style="1" customWidth="1"/>
    <col min="14086" max="14086" width="17.375" style="1" customWidth="1"/>
    <col min="14087" max="14087" width="15.875" style="1" customWidth="1"/>
    <col min="14088" max="14088" width="16.5" style="1" customWidth="1"/>
    <col min="14089" max="14089" width="15.125" style="1" customWidth="1"/>
    <col min="14090" max="14090" width="13.25" style="1" customWidth="1"/>
    <col min="14091" max="14091" width="17.875" style="1" customWidth="1"/>
    <col min="14092" max="14092" width="19.25" style="1" customWidth="1"/>
    <col min="14093" max="14336" width="9" style="1"/>
    <col min="14337" max="14337" width="3.875" style="1" customWidth="1"/>
    <col min="14338" max="14338" width="5.875" style="1" customWidth="1"/>
    <col min="14339" max="14339" width="7.875" style="1" customWidth="1"/>
    <col min="14340" max="14340" width="7.5" style="1" customWidth="1"/>
    <col min="14341" max="14341" width="29.75" style="1" customWidth="1"/>
    <col min="14342" max="14342" width="17.375" style="1" customWidth="1"/>
    <col min="14343" max="14343" width="15.875" style="1" customWidth="1"/>
    <col min="14344" max="14344" width="16.5" style="1" customWidth="1"/>
    <col min="14345" max="14345" width="15.125" style="1" customWidth="1"/>
    <col min="14346" max="14346" width="13.25" style="1" customWidth="1"/>
    <col min="14347" max="14347" width="17.875" style="1" customWidth="1"/>
    <col min="14348" max="14348" width="19.25" style="1" customWidth="1"/>
    <col min="14349" max="14592" width="9" style="1"/>
    <col min="14593" max="14593" width="3.875" style="1" customWidth="1"/>
    <col min="14594" max="14594" width="5.875" style="1" customWidth="1"/>
    <col min="14595" max="14595" width="7.875" style="1" customWidth="1"/>
    <col min="14596" max="14596" width="7.5" style="1" customWidth="1"/>
    <col min="14597" max="14597" width="29.75" style="1" customWidth="1"/>
    <col min="14598" max="14598" width="17.375" style="1" customWidth="1"/>
    <col min="14599" max="14599" width="15.875" style="1" customWidth="1"/>
    <col min="14600" max="14600" width="16.5" style="1" customWidth="1"/>
    <col min="14601" max="14601" width="15.125" style="1" customWidth="1"/>
    <col min="14602" max="14602" width="13.25" style="1" customWidth="1"/>
    <col min="14603" max="14603" width="17.875" style="1" customWidth="1"/>
    <col min="14604" max="14604" width="19.25" style="1" customWidth="1"/>
    <col min="14605" max="14848" width="9" style="1"/>
    <col min="14849" max="14849" width="3.875" style="1" customWidth="1"/>
    <col min="14850" max="14850" width="5.875" style="1" customWidth="1"/>
    <col min="14851" max="14851" width="7.875" style="1" customWidth="1"/>
    <col min="14852" max="14852" width="7.5" style="1" customWidth="1"/>
    <col min="14853" max="14853" width="29.75" style="1" customWidth="1"/>
    <col min="14854" max="14854" width="17.375" style="1" customWidth="1"/>
    <col min="14855" max="14855" width="15.875" style="1" customWidth="1"/>
    <col min="14856" max="14856" width="16.5" style="1" customWidth="1"/>
    <col min="14857" max="14857" width="15.125" style="1" customWidth="1"/>
    <col min="14858" max="14858" width="13.25" style="1" customWidth="1"/>
    <col min="14859" max="14859" width="17.875" style="1" customWidth="1"/>
    <col min="14860" max="14860" width="19.25" style="1" customWidth="1"/>
    <col min="14861" max="15104" width="9" style="1"/>
    <col min="15105" max="15105" width="3.875" style="1" customWidth="1"/>
    <col min="15106" max="15106" width="5.875" style="1" customWidth="1"/>
    <col min="15107" max="15107" width="7.875" style="1" customWidth="1"/>
    <col min="15108" max="15108" width="7.5" style="1" customWidth="1"/>
    <col min="15109" max="15109" width="29.75" style="1" customWidth="1"/>
    <col min="15110" max="15110" width="17.375" style="1" customWidth="1"/>
    <col min="15111" max="15111" width="15.875" style="1" customWidth="1"/>
    <col min="15112" max="15112" width="16.5" style="1" customWidth="1"/>
    <col min="15113" max="15113" width="15.125" style="1" customWidth="1"/>
    <col min="15114" max="15114" width="13.25" style="1" customWidth="1"/>
    <col min="15115" max="15115" width="17.875" style="1" customWidth="1"/>
    <col min="15116" max="15116" width="19.25" style="1" customWidth="1"/>
    <col min="15117" max="15360" width="9" style="1"/>
    <col min="15361" max="15361" width="3.875" style="1" customWidth="1"/>
    <col min="15362" max="15362" width="5.875" style="1" customWidth="1"/>
    <col min="15363" max="15363" width="7.875" style="1" customWidth="1"/>
    <col min="15364" max="15364" width="7.5" style="1" customWidth="1"/>
    <col min="15365" max="15365" width="29.75" style="1" customWidth="1"/>
    <col min="15366" max="15366" width="17.375" style="1" customWidth="1"/>
    <col min="15367" max="15367" width="15.875" style="1" customWidth="1"/>
    <col min="15368" max="15368" width="16.5" style="1" customWidth="1"/>
    <col min="15369" max="15369" width="15.125" style="1" customWidth="1"/>
    <col min="15370" max="15370" width="13.25" style="1" customWidth="1"/>
    <col min="15371" max="15371" width="17.875" style="1" customWidth="1"/>
    <col min="15372" max="15372" width="19.25" style="1" customWidth="1"/>
    <col min="15373" max="15616" width="9" style="1"/>
    <col min="15617" max="15617" width="3.875" style="1" customWidth="1"/>
    <col min="15618" max="15618" width="5.875" style="1" customWidth="1"/>
    <col min="15619" max="15619" width="7.875" style="1" customWidth="1"/>
    <col min="15620" max="15620" width="7.5" style="1" customWidth="1"/>
    <col min="15621" max="15621" width="29.75" style="1" customWidth="1"/>
    <col min="15622" max="15622" width="17.375" style="1" customWidth="1"/>
    <col min="15623" max="15623" width="15.875" style="1" customWidth="1"/>
    <col min="15624" max="15624" width="16.5" style="1" customWidth="1"/>
    <col min="15625" max="15625" width="15.125" style="1" customWidth="1"/>
    <col min="15626" max="15626" width="13.25" style="1" customWidth="1"/>
    <col min="15627" max="15627" width="17.875" style="1" customWidth="1"/>
    <col min="15628" max="15628" width="19.25" style="1" customWidth="1"/>
    <col min="15629" max="15872" width="9" style="1"/>
    <col min="15873" max="15873" width="3.875" style="1" customWidth="1"/>
    <col min="15874" max="15874" width="5.875" style="1" customWidth="1"/>
    <col min="15875" max="15875" width="7.875" style="1" customWidth="1"/>
    <col min="15876" max="15876" width="7.5" style="1" customWidth="1"/>
    <col min="15877" max="15877" width="29.75" style="1" customWidth="1"/>
    <col min="15878" max="15878" width="17.375" style="1" customWidth="1"/>
    <col min="15879" max="15879" width="15.875" style="1" customWidth="1"/>
    <col min="15880" max="15880" width="16.5" style="1" customWidth="1"/>
    <col min="15881" max="15881" width="15.125" style="1" customWidth="1"/>
    <col min="15882" max="15882" width="13.25" style="1" customWidth="1"/>
    <col min="15883" max="15883" width="17.875" style="1" customWidth="1"/>
    <col min="15884" max="15884" width="19.25" style="1" customWidth="1"/>
    <col min="15885" max="16128" width="9" style="1"/>
    <col min="16129" max="16129" width="3.875" style="1" customWidth="1"/>
    <col min="16130" max="16130" width="5.875" style="1" customWidth="1"/>
    <col min="16131" max="16131" width="7.875" style="1" customWidth="1"/>
    <col min="16132" max="16132" width="7.5" style="1" customWidth="1"/>
    <col min="16133" max="16133" width="29.75" style="1" customWidth="1"/>
    <col min="16134" max="16134" width="17.375" style="1" customWidth="1"/>
    <col min="16135" max="16135" width="15.875" style="1" customWidth="1"/>
    <col min="16136" max="16136" width="16.5" style="1" customWidth="1"/>
    <col min="16137" max="16137" width="15.125" style="1" customWidth="1"/>
    <col min="16138" max="16138" width="13.25" style="1" customWidth="1"/>
    <col min="16139" max="16139" width="17.875" style="1" customWidth="1"/>
    <col min="16140" max="16140" width="19.25" style="1" customWidth="1"/>
    <col min="16141" max="16384" width="9" style="1"/>
  </cols>
  <sheetData>
    <row r="1" spans="1:12" ht="12.75" customHeight="1">
      <c r="B1" s="67"/>
      <c r="C1" s="67"/>
      <c r="D1" s="67"/>
      <c r="E1" s="68" t="s">
        <v>0</v>
      </c>
      <c r="F1" s="69"/>
      <c r="G1" s="69"/>
      <c r="I1" s="70" t="s">
        <v>36</v>
      </c>
      <c r="K1" s="1" t="s">
        <v>0</v>
      </c>
      <c r="L1" s="71"/>
    </row>
    <row r="2" spans="1:12" ht="12.75" customHeight="1">
      <c r="B2" s="67"/>
      <c r="C2" s="67"/>
      <c r="D2" s="67"/>
      <c r="E2" s="72" t="s">
        <v>37</v>
      </c>
      <c r="F2" s="72"/>
      <c r="G2" s="69"/>
      <c r="I2" s="2" t="s">
        <v>26</v>
      </c>
      <c r="L2" s="71"/>
    </row>
    <row r="3" spans="1:12" ht="12.75" customHeight="1">
      <c r="B3" s="67"/>
      <c r="C3" s="67"/>
      <c r="D3" s="67"/>
      <c r="E3" s="72"/>
      <c r="F3" s="72"/>
      <c r="G3" s="69"/>
      <c r="I3" s="2" t="s">
        <v>8</v>
      </c>
      <c r="L3" s="71"/>
    </row>
    <row r="4" spans="1:12" ht="12.75" customHeight="1">
      <c r="E4" s="72"/>
      <c r="F4" s="72"/>
      <c r="I4" s="2" t="s">
        <v>25</v>
      </c>
      <c r="L4" s="71"/>
    </row>
    <row r="5" spans="1:12" ht="18" customHeight="1">
      <c r="I5" s="3" t="s">
        <v>10</v>
      </c>
      <c r="L5" s="71"/>
    </row>
    <row r="6" spans="1:12" ht="21" customHeight="1">
      <c r="A6" s="73" t="s">
        <v>38</v>
      </c>
      <c r="B6" s="73"/>
      <c r="C6" s="73"/>
      <c r="D6" s="73"/>
      <c r="E6" s="73"/>
      <c r="F6" s="73"/>
      <c r="G6" s="73"/>
      <c r="H6" s="73"/>
      <c r="I6" s="74"/>
      <c r="J6" s="75" t="s">
        <v>39</v>
      </c>
      <c r="K6" s="75"/>
      <c r="L6" s="74"/>
    </row>
    <row r="7" spans="1:12" s="83" customFormat="1" ht="12.75" customHeight="1">
      <c r="A7" s="76" t="s">
        <v>40</v>
      </c>
      <c r="B7" s="76" t="s">
        <v>1</v>
      </c>
      <c r="C7" s="77" t="s">
        <v>2</v>
      </c>
      <c r="D7" s="78" t="s">
        <v>3</v>
      </c>
      <c r="E7" s="79" t="s">
        <v>41</v>
      </c>
      <c r="F7" s="79" t="s">
        <v>42</v>
      </c>
      <c r="G7" s="80" t="s">
        <v>43</v>
      </c>
      <c r="H7" s="81"/>
      <c r="I7" s="81"/>
      <c r="J7" s="81"/>
      <c r="K7" s="82"/>
      <c r="L7" s="79" t="s">
        <v>44</v>
      </c>
    </row>
    <row r="8" spans="1:12" s="83" customFormat="1" ht="12.75" customHeight="1">
      <c r="A8" s="76"/>
      <c r="B8" s="76"/>
      <c r="C8" s="77"/>
      <c r="D8" s="84"/>
      <c r="E8" s="79"/>
      <c r="F8" s="79"/>
      <c r="G8" s="79" t="s">
        <v>45</v>
      </c>
      <c r="H8" s="80" t="s">
        <v>46</v>
      </c>
      <c r="I8" s="85"/>
      <c r="J8" s="86"/>
      <c r="K8" s="87" t="s">
        <v>47</v>
      </c>
      <c r="L8" s="79"/>
    </row>
    <row r="9" spans="1:12" s="83" customFormat="1" ht="12.75" customHeight="1">
      <c r="A9" s="76"/>
      <c r="B9" s="76"/>
      <c r="C9" s="77"/>
      <c r="D9" s="84"/>
      <c r="E9" s="79"/>
      <c r="F9" s="79"/>
      <c r="G9" s="79"/>
      <c r="H9" s="79" t="s">
        <v>48</v>
      </c>
      <c r="I9" s="79" t="s">
        <v>49</v>
      </c>
      <c r="J9" s="87" t="s">
        <v>50</v>
      </c>
      <c r="K9" s="88"/>
      <c r="L9" s="79"/>
    </row>
    <row r="10" spans="1:12" s="83" customFormat="1">
      <c r="A10" s="76"/>
      <c r="B10" s="76"/>
      <c r="C10" s="77"/>
      <c r="D10" s="84"/>
      <c r="E10" s="79"/>
      <c r="F10" s="79"/>
      <c r="G10" s="79"/>
      <c r="H10" s="79"/>
      <c r="I10" s="79"/>
      <c r="J10" s="89"/>
      <c r="K10" s="88"/>
      <c r="L10" s="79"/>
    </row>
    <row r="11" spans="1:12" s="83" customFormat="1" ht="25.5" customHeight="1">
      <c r="A11" s="76"/>
      <c r="B11" s="76"/>
      <c r="C11" s="77"/>
      <c r="D11" s="90"/>
      <c r="E11" s="79"/>
      <c r="F11" s="79"/>
      <c r="G11" s="79"/>
      <c r="H11" s="79"/>
      <c r="I11" s="79"/>
      <c r="J11" s="91"/>
      <c r="K11" s="92"/>
      <c r="L11" s="79"/>
    </row>
    <row r="12" spans="1:12" ht="21.75" customHeight="1">
      <c r="A12" s="93">
        <v>1</v>
      </c>
      <c r="B12" s="94" t="s">
        <v>4</v>
      </c>
      <c r="C12" s="94" t="s">
        <v>51</v>
      </c>
      <c r="D12" s="95">
        <v>6210</v>
      </c>
      <c r="E12" s="96" t="s">
        <v>52</v>
      </c>
      <c r="F12" s="97">
        <v>2100000</v>
      </c>
      <c r="G12" s="97">
        <v>201000</v>
      </c>
      <c r="H12" s="97">
        <v>201000</v>
      </c>
      <c r="I12" s="98"/>
      <c r="J12" s="99" t="s">
        <v>53</v>
      </c>
      <c r="K12" s="98"/>
      <c r="L12" s="100" t="s">
        <v>54</v>
      </c>
    </row>
    <row r="13" spans="1:12" ht="18.75" customHeight="1">
      <c r="A13" s="101"/>
      <c r="B13" s="102"/>
      <c r="C13" s="102"/>
      <c r="D13" s="102"/>
      <c r="E13" s="103" t="s">
        <v>55</v>
      </c>
      <c r="F13" s="104"/>
      <c r="G13" s="105"/>
      <c r="H13" s="105"/>
      <c r="I13" s="105"/>
      <c r="J13" s="106"/>
      <c r="K13" s="105"/>
      <c r="L13" s="107"/>
    </row>
    <row r="14" spans="1:12" ht="21.75" customHeight="1">
      <c r="A14" s="101"/>
      <c r="B14" s="102"/>
      <c r="C14" s="102"/>
      <c r="D14" s="102"/>
      <c r="E14" s="103" t="s">
        <v>56</v>
      </c>
      <c r="F14" s="104"/>
      <c r="G14" s="105"/>
      <c r="H14" s="105"/>
      <c r="I14" s="108"/>
      <c r="J14" s="106"/>
      <c r="K14" s="105"/>
      <c r="L14" s="107"/>
    </row>
    <row r="15" spans="1:12" ht="22.5">
      <c r="A15" s="101"/>
      <c r="B15" s="109"/>
      <c r="C15" s="109"/>
      <c r="D15" s="109"/>
      <c r="E15" s="110" t="s">
        <v>57</v>
      </c>
      <c r="F15" s="111"/>
      <c r="G15" s="112"/>
      <c r="H15" s="112"/>
      <c r="I15" s="113"/>
      <c r="J15" s="106"/>
      <c r="K15" s="112"/>
      <c r="L15" s="107"/>
    </row>
    <row r="16" spans="1:12" ht="34.5" customHeight="1">
      <c r="A16" s="93">
        <v>2</v>
      </c>
      <c r="B16" s="94" t="s">
        <v>4</v>
      </c>
      <c r="C16" s="94" t="s">
        <v>51</v>
      </c>
      <c r="D16" s="94">
        <v>6050</v>
      </c>
      <c r="E16" s="114" t="s">
        <v>58</v>
      </c>
      <c r="F16" s="115">
        <v>10000</v>
      </c>
      <c r="G16" s="115">
        <v>10000</v>
      </c>
      <c r="H16" s="115">
        <v>10000</v>
      </c>
      <c r="I16" s="115"/>
      <c r="J16" s="116" t="s">
        <v>59</v>
      </c>
      <c r="K16" s="115"/>
      <c r="L16" s="117" t="s">
        <v>60</v>
      </c>
    </row>
    <row r="17" spans="1:12" ht="34.5" customHeight="1">
      <c r="A17" s="93">
        <v>3</v>
      </c>
      <c r="B17" s="94" t="s">
        <v>4</v>
      </c>
      <c r="C17" s="94" t="s">
        <v>51</v>
      </c>
      <c r="D17" s="94">
        <v>6060</v>
      </c>
      <c r="E17" s="114" t="s">
        <v>61</v>
      </c>
      <c r="F17" s="115">
        <v>8500</v>
      </c>
      <c r="G17" s="115">
        <v>8500</v>
      </c>
      <c r="H17" s="115">
        <v>8500</v>
      </c>
      <c r="I17" s="115"/>
      <c r="J17" s="116" t="s">
        <v>59</v>
      </c>
      <c r="K17" s="115"/>
      <c r="L17" s="117" t="s">
        <v>60</v>
      </c>
    </row>
    <row r="18" spans="1:12" ht="34.5" customHeight="1">
      <c r="A18" s="118">
        <v>4</v>
      </c>
      <c r="B18" s="94">
        <v>600</v>
      </c>
      <c r="C18" s="119">
        <v>60013</v>
      </c>
      <c r="D18" s="119">
        <v>6300</v>
      </c>
      <c r="E18" s="120" t="s">
        <v>62</v>
      </c>
      <c r="F18" s="121">
        <v>145643</v>
      </c>
      <c r="G18" s="121">
        <v>145643</v>
      </c>
      <c r="H18" s="121">
        <v>145643</v>
      </c>
      <c r="I18" s="115"/>
      <c r="J18" s="116" t="s">
        <v>59</v>
      </c>
      <c r="K18" s="115"/>
      <c r="L18" s="117" t="s">
        <v>63</v>
      </c>
    </row>
    <row r="19" spans="1:12" ht="72.75" customHeight="1">
      <c r="A19" s="118">
        <v>5</v>
      </c>
      <c r="B19" s="94">
        <v>600</v>
      </c>
      <c r="C19" s="119">
        <v>60013</v>
      </c>
      <c r="D19" s="119">
        <v>6050</v>
      </c>
      <c r="E19" s="122" t="s">
        <v>64</v>
      </c>
      <c r="F19" s="121">
        <v>90000</v>
      </c>
      <c r="G19" s="121">
        <v>90000</v>
      </c>
      <c r="H19" s="121">
        <v>90000</v>
      </c>
      <c r="I19" s="115"/>
      <c r="J19" s="116" t="s">
        <v>59</v>
      </c>
      <c r="K19" s="115"/>
      <c r="L19" s="117" t="s">
        <v>65</v>
      </c>
    </row>
    <row r="20" spans="1:12" ht="29.25" customHeight="1">
      <c r="A20" s="118">
        <v>6</v>
      </c>
      <c r="B20" s="123">
        <v>600</v>
      </c>
      <c r="C20" s="119">
        <v>60014</v>
      </c>
      <c r="D20" s="119">
        <v>6300</v>
      </c>
      <c r="E20" s="120" t="s">
        <v>66</v>
      </c>
      <c r="F20" s="121">
        <v>82500</v>
      </c>
      <c r="G20" s="121">
        <v>82500</v>
      </c>
      <c r="H20" s="121">
        <v>82500</v>
      </c>
      <c r="I20" s="115"/>
      <c r="J20" s="116" t="s">
        <v>67</v>
      </c>
      <c r="K20" s="115"/>
      <c r="L20" s="117" t="s">
        <v>68</v>
      </c>
    </row>
    <row r="21" spans="1:12" ht="35.25" customHeight="1">
      <c r="A21" s="118">
        <v>7</v>
      </c>
      <c r="B21" s="123">
        <v>600</v>
      </c>
      <c r="C21" s="119">
        <v>60014</v>
      </c>
      <c r="D21" s="119">
        <v>6300</v>
      </c>
      <c r="E21" s="120" t="s">
        <v>69</v>
      </c>
      <c r="F21" s="115">
        <v>30000</v>
      </c>
      <c r="G21" s="115">
        <v>30000</v>
      </c>
      <c r="H21" s="115">
        <v>30000</v>
      </c>
      <c r="I21" s="115"/>
      <c r="J21" s="116" t="s">
        <v>67</v>
      </c>
      <c r="K21" s="115"/>
      <c r="L21" s="117" t="s">
        <v>68</v>
      </c>
    </row>
    <row r="22" spans="1:12" ht="30" customHeight="1">
      <c r="A22" s="118">
        <v>8</v>
      </c>
      <c r="B22" s="123">
        <v>600</v>
      </c>
      <c r="C22" s="119">
        <v>60014</v>
      </c>
      <c r="D22" s="119">
        <v>6300</v>
      </c>
      <c r="E22" s="120" t="s">
        <v>70</v>
      </c>
      <c r="F22" s="115">
        <v>46350</v>
      </c>
      <c r="G22" s="115">
        <v>46350</v>
      </c>
      <c r="H22" s="115">
        <v>46350</v>
      </c>
      <c r="I22" s="115"/>
      <c r="J22" s="116" t="s">
        <v>67</v>
      </c>
      <c r="K22" s="115"/>
      <c r="L22" s="117" t="s">
        <v>68</v>
      </c>
    </row>
    <row r="23" spans="1:12" ht="31.5" customHeight="1">
      <c r="A23" s="124">
        <v>9</v>
      </c>
      <c r="B23" s="123">
        <v>600</v>
      </c>
      <c r="C23" s="119">
        <v>60016</v>
      </c>
      <c r="D23" s="119">
        <v>6050</v>
      </c>
      <c r="E23" s="120" t="s">
        <v>71</v>
      </c>
      <c r="F23" s="121">
        <v>668969.69999999995</v>
      </c>
      <c r="G23" s="121">
        <v>560000</v>
      </c>
      <c r="H23" s="121">
        <v>560000</v>
      </c>
      <c r="I23" s="125" t="s">
        <v>0</v>
      </c>
      <c r="J23" s="116" t="s">
        <v>67</v>
      </c>
      <c r="K23" s="115"/>
      <c r="L23" s="117" t="s">
        <v>60</v>
      </c>
    </row>
    <row r="24" spans="1:12" ht="31.5" customHeight="1">
      <c r="A24" s="126">
        <v>10</v>
      </c>
      <c r="B24" s="127">
        <v>600</v>
      </c>
      <c r="C24" s="127">
        <v>60016</v>
      </c>
      <c r="D24" s="127">
        <v>6050</v>
      </c>
      <c r="E24" s="120" t="s">
        <v>72</v>
      </c>
      <c r="F24" s="121">
        <v>826765</v>
      </c>
      <c r="G24" s="121">
        <v>468000</v>
      </c>
      <c r="H24" s="121">
        <v>468000</v>
      </c>
      <c r="I24" s="115"/>
      <c r="J24" s="116" t="s">
        <v>59</v>
      </c>
      <c r="K24" s="115" t="s">
        <v>0</v>
      </c>
      <c r="L24" s="128" t="s">
        <v>60</v>
      </c>
    </row>
    <row r="25" spans="1:12" ht="30" customHeight="1">
      <c r="A25" s="124">
        <v>11</v>
      </c>
      <c r="B25" s="129">
        <v>600</v>
      </c>
      <c r="C25" s="129">
        <v>60016</v>
      </c>
      <c r="D25" s="129">
        <v>6050</v>
      </c>
      <c r="E25" s="120" t="s">
        <v>73</v>
      </c>
      <c r="F25" s="115">
        <v>230000</v>
      </c>
      <c r="G25" s="115">
        <v>230000</v>
      </c>
      <c r="H25" s="115">
        <v>230000</v>
      </c>
      <c r="I25" s="115"/>
      <c r="J25" s="116" t="s">
        <v>59</v>
      </c>
      <c r="K25" s="115" t="s">
        <v>0</v>
      </c>
      <c r="L25" s="128" t="s">
        <v>60</v>
      </c>
    </row>
    <row r="26" spans="1:12" ht="37.5" customHeight="1">
      <c r="A26" s="124">
        <v>12</v>
      </c>
      <c r="B26" s="127">
        <v>600</v>
      </c>
      <c r="C26" s="127">
        <v>60016</v>
      </c>
      <c r="D26" s="127">
        <v>6050</v>
      </c>
      <c r="E26" s="120" t="s">
        <v>74</v>
      </c>
      <c r="F26" s="121">
        <v>24000</v>
      </c>
      <c r="G26" s="121">
        <v>24000</v>
      </c>
      <c r="H26" s="121">
        <v>24000</v>
      </c>
      <c r="I26" s="115"/>
      <c r="J26" s="116" t="s">
        <v>59</v>
      </c>
      <c r="K26" s="115" t="s">
        <v>0</v>
      </c>
      <c r="L26" s="128" t="s">
        <v>60</v>
      </c>
    </row>
    <row r="27" spans="1:12" ht="47.25" customHeight="1">
      <c r="A27" s="118">
        <v>13</v>
      </c>
      <c r="B27" s="127">
        <v>600</v>
      </c>
      <c r="C27" s="127">
        <v>60016</v>
      </c>
      <c r="D27" s="127">
        <v>6050</v>
      </c>
      <c r="E27" s="120" t="s">
        <v>75</v>
      </c>
      <c r="F27" s="121">
        <v>1051537.3999999999</v>
      </c>
      <c r="G27" s="121">
        <v>300000</v>
      </c>
      <c r="H27" s="121">
        <v>300000</v>
      </c>
      <c r="I27" s="115"/>
      <c r="J27" s="125" t="s">
        <v>59</v>
      </c>
      <c r="K27" s="115" t="s">
        <v>0</v>
      </c>
      <c r="L27" s="128" t="s">
        <v>60</v>
      </c>
    </row>
    <row r="28" spans="1:12" ht="15.75" customHeight="1">
      <c r="A28" s="76" t="s">
        <v>40</v>
      </c>
      <c r="B28" s="76" t="s">
        <v>1</v>
      </c>
      <c r="C28" s="77" t="s">
        <v>2</v>
      </c>
      <c r="D28" s="78" t="s">
        <v>3</v>
      </c>
      <c r="E28" s="79" t="s">
        <v>41</v>
      </c>
      <c r="F28" s="79" t="s">
        <v>42</v>
      </c>
      <c r="G28" s="80" t="s">
        <v>43</v>
      </c>
      <c r="H28" s="81"/>
      <c r="I28" s="81"/>
      <c r="J28" s="81"/>
      <c r="K28" s="82"/>
      <c r="L28" s="79" t="s">
        <v>44</v>
      </c>
    </row>
    <row r="29" spans="1:12" ht="13.5" customHeight="1">
      <c r="A29" s="76"/>
      <c r="B29" s="76"/>
      <c r="C29" s="77"/>
      <c r="D29" s="84"/>
      <c r="E29" s="79"/>
      <c r="F29" s="79"/>
      <c r="G29" s="79" t="s">
        <v>45</v>
      </c>
      <c r="H29" s="80" t="s">
        <v>46</v>
      </c>
      <c r="I29" s="85"/>
      <c r="J29" s="86"/>
      <c r="K29" s="87" t="s">
        <v>47</v>
      </c>
      <c r="L29" s="79"/>
    </row>
    <row r="30" spans="1:12" ht="16.5" customHeight="1">
      <c r="A30" s="76"/>
      <c r="B30" s="76"/>
      <c r="C30" s="77"/>
      <c r="D30" s="84"/>
      <c r="E30" s="79"/>
      <c r="F30" s="79"/>
      <c r="G30" s="79"/>
      <c r="H30" s="79" t="s">
        <v>48</v>
      </c>
      <c r="I30" s="79" t="s">
        <v>49</v>
      </c>
      <c r="J30" s="87" t="s">
        <v>50</v>
      </c>
      <c r="K30" s="88"/>
      <c r="L30" s="79"/>
    </row>
    <row r="31" spans="1:12" ht="9" customHeight="1">
      <c r="A31" s="76"/>
      <c r="B31" s="76"/>
      <c r="C31" s="77"/>
      <c r="D31" s="84"/>
      <c r="E31" s="79"/>
      <c r="F31" s="79"/>
      <c r="G31" s="79"/>
      <c r="H31" s="79"/>
      <c r="I31" s="79"/>
      <c r="J31" s="89"/>
      <c r="K31" s="88"/>
      <c r="L31" s="79"/>
    </row>
    <row r="32" spans="1:12" ht="8.25" customHeight="1">
      <c r="A32" s="76"/>
      <c r="B32" s="76"/>
      <c r="C32" s="77"/>
      <c r="D32" s="90"/>
      <c r="E32" s="79"/>
      <c r="F32" s="79"/>
      <c r="G32" s="79"/>
      <c r="H32" s="79"/>
      <c r="I32" s="79"/>
      <c r="J32" s="91"/>
      <c r="K32" s="92"/>
      <c r="L32" s="79"/>
    </row>
    <row r="33" spans="1:12" ht="31.5" customHeight="1">
      <c r="A33" s="118">
        <v>14</v>
      </c>
      <c r="B33" s="129">
        <v>600</v>
      </c>
      <c r="C33" s="130">
        <v>60016</v>
      </c>
      <c r="D33" s="130">
        <v>6060</v>
      </c>
      <c r="E33" s="131" t="s">
        <v>76</v>
      </c>
      <c r="F33" s="115">
        <v>20000</v>
      </c>
      <c r="G33" s="115">
        <v>20000</v>
      </c>
      <c r="H33" s="115">
        <v>20000</v>
      </c>
      <c r="I33" s="115"/>
      <c r="J33" s="125" t="s">
        <v>77</v>
      </c>
      <c r="K33" s="115"/>
      <c r="L33" s="128" t="s">
        <v>60</v>
      </c>
    </row>
    <row r="34" spans="1:12" ht="30.75" customHeight="1">
      <c r="A34" s="124">
        <v>15</v>
      </c>
      <c r="B34" s="132">
        <v>700</v>
      </c>
      <c r="C34" s="133">
        <v>70005</v>
      </c>
      <c r="D34" s="133">
        <v>6060</v>
      </c>
      <c r="E34" s="134" t="s">
        <v>78</v>
      </c>
      <c r="F34" s="135">
        <v>38000</v>
      </c>
      <c r="G34" s="135">
        <v>38000</v>
      </c>
      <c r="H34" s="135">
        <v>38000</v>
      </c>
      <c r="I34" s="98"/>
      <c r="J34" s="136" t="s">
        <v>77</v>
      </c>
      <c r="K34" s="98"/>
      <c r="L34" s="137" t="s">
        <v>60</v>
      </c>
    </row>
    <row r="35" spans="1:12" ht="33.75" customHeight="1">
      <c r="A35" s="118">
        <v>16</v>
      </c>
      <c r="B35" s="129">
        <v>700</v>
      </c>
      <c r="C35" s="130">
        <v>70095</v>
      </c>
      <c r="D35" s="130">
        <v>6050</v>
      </c>
      <c r="E35" s="120" t="s">
        <v>79</v>
      </c>
      <c r="F35" s="121">
        <v>8000</v>
      </c>
      <c r="G35" s="121">
        <v>8000</v>
      </c>
      <c r="H35" s="121">
        <v>8000</v>
      </c>
      <c r="I35" s="115"/>
      <c r="J35" s="138" t="s">
        <v>77</v>
      </c>
      <c r="K35" s="115"/>
      <c r="L35" s="128" t="s">
        <v>60</v>
      </c>
    </row>
    <row r="36" spans="1:12" s="140" customFormat="1" ht="32.25" customHeight="1">
      <c r="A36" s="118">
        <v>17</v>
      </c>
      <c r="B36" s="129">
        <v>750</v>
      </c>
      <c r="C36" s="127">
        <v>75023</v>
      </c>
      <c r="D36" s="127">
        <v>6060</v>
      </c>
      <c r="E36" s="139" t="s">
        <v>80</v>
      </c>
      <c r="F36" s="115">
        <v>18000</v>
      </c>
      <c r="G36" s="115">
        <v>18000</v>
      </c>
      <c r="H36" s="115">
        <v>18000</v>
      </c>
      <c r="I36" s="115"/>
      <c r="J36" s="125" t="s">
        <v>77</v>
      </c>
      <c r="K36" s="115"/>
      <c r="L36" s="128" t="s">
        <v>60</v>
      </c>
    </row>
    <row r="37" spans="1:12" s="140" customFormat="1" ht="32.25" customHeight="1">
      <c r="A37" s="124">
        <v>18</v>
      </c>
      <c r="B37" s="141">
        <v>754</v>
      </c>
      <c r="C37" s="142">
        <v>75412</v>
      </c>
      <c r="D37" s="143">
        <v>6060</v>
      </c>
      <c r="E37" s="144" t="s">
        <v>81</v>
      </c>
      <c r="F37" s="145">
        <v>22000</v>
      </c>
      <c r="G37" s="121">
        <v>22000</v>
      </c>
      <c r="H37" s="121">
        <v>22000</v>
      </c>
      <c r="I37" s="146"/>
      <c r="J37" s="125" t="s">
        <v>77</v>
      </c>
      <c r="K37" s="115"/>
      <c r="L37" s="128" t="s">
        <v>60</v>
      </c>
    </row>
    <row r="38" spans="1:12" ht="19.5" customHeight="1">
      <c r="A38" s="147">
        <v>19</v>
      </c>
      <c r="B38" s="148">
        <v>801</v>
      </c>
      <c r="C38" s="148">
        <v>80101</v>
      </c>
      <c r="D38" s="149">
        <v>6057</v>
      </c>
      <c r="E38" s="150" t="s">
        <v>82</v>
      </c>
      <c r="F38" s="151">
        <v>401156</v>
      </c>
      <c r="G38" s="151">
        <v>380000</v>
      </c>
      <c r="H38" s="152" t="s">
        <v>0</v>
      </c>
      <c r="I38" s="152"/>
      <c r="J38" s="153" t="s">
        <v>77</v>
      </c>
      <c r="K38" s="152">
        <v>285000</v>
      </c>
      <c r="L38" s="154" t="s">
        <v>60</v>
      </c>
    </row>
    <row r="39" spans="1:12" ht="20.25" customHeight="1">
      <c r="A39" s="155"/>
      <c r="B39" s="156"/>
      <c r="C39" s="156"/>
      <c r="D39" s="129">
        <v>6059</v>
      </c>
      <c r="E39" s="157"/>
      <c r="F39" s="158"/>
      <c r="G39" s="158"/>
      <c r="H39" s="159">
        <v>95000</v>
      </c>
      <c r="I39" s="159"/>
      <c r="J39" s="160"/>
      <c r="K39" s="161"/>
      <c r="L39" s="162"/>
    </row>
    <row r="40" spans="1:12" ht="38.25" customHeight="1">
      <c r="A40" s="118">
        <v>20</v>
      </c>
      <c r="B40" s="129">
        <v>801</v>
      </c>
      <c r="C40" s="129">
        <v>80101</v>
      </c>
      <c r="D40" s="129">
        <v>6050</v>
      </c>
      <c r="E40" s="139" t="s">
        <v>83</v>
      </c>
      <c r="F40" s="163">
        <v>58000</v>
      </c>
      <c r="G40" s="164">
        <v>58000</v>
      </c>
      <c r="H40" s="115">
        <v>58000</v>
      </c>
      <c r="I40" s="164"/>
      <c r="J40" s="116" t="s">
        <v>77</v>
      </c>
      <c r="K40" s="115"/>
      <c r="L40" s="165" t="s">
        <v>84</v>
      </c>
    </row>
    <row r="41" spans="1:12" ht="35.25" customHeight="1">
      <c r="A41" s="166">
        <v>21</v>
      </c>
      <c r="B41" s="167">
        <v>801</v>
      </c>
      <c r="C41" s="129">
        <v>80101</v>
      </c>
      <c r="D41" s="129">
        <v>6059</v>
      </c>
      <c r="E41" s="168" t="s">
        <v>85</v>
      </c>
      <c r="F41" s="169">
        <v>22075</v>
      </c>
      <c r="G41" s="164">
        <v>22075</v>
      </c>
      <c r="H41" s="115">
        <v>22075</v>
      </c>
      <c r="I41" s="164"/>
      <c r="J41" s="116" t="s">
        <v>77</v>
      </c>
      <c r="K41" s="115"/>
      <c r="L41" s="165" t="s">
        <v>86</v>
      </c>
    </row>
    <row r="42" spans="1:12" ht="32.25" customHeight="1">
      <c r="A42" s="147">
        <v>22</v>
      </c>
      <c r="B42" s="148">
        <v>801</v>
      </c>
      <c r="C42" s="148">
        <v>80103</v>
      </c>
      <c r="D42" s="132">
        <v>6057</v>
      </c>
      <c r="E42" s="170" t="s">
        <v>87</v>
      </c>
      <c r="F42" s="171">
        <v>372801</v>
      </c>
      <c r="G42" s="171">
        <v>372801</v>
      </c>
      <c r="H42" s="152" t="s">
        <v>0</v>
      </c>
      <c r="I42" s="152"/>
      <c r="J42" s="172" t="s">
        <v>77</v>
      </c>
      <c r="K42" s="152">
        <v>310131</v>
      </c>
      <c r="L42" s="154" t="s">
        <v>60</v>
      </c>
    </row>
    <row r="43" spans="1:12" ht="38.25" customHeight="1">
      <c r="A43" s="155"/>
      <c r="B43" s="156"/>
      <c r="C43" s="156"/>
      <c r="D43" s="132">
        <v>6059</v>
      </c>
      <c r="E43" s="173"/>
      <c r="F43" s="174"/>
      <c r="G43" s="174"/>
      <c r="H43" s="159" t="s">
        <v>0</v>
      </c>
      <c r="I43" s="159"/>
      <c r="J43" s="175">
        <v>62670</v>
      </c>
      <c r="K43" s="161"/>
      <c r="L43" s="162"/>
    </row>
    <row r="44" spans="1:12" ht="37.5" customHeight="1">
      <c r="A44" s="147">
        <v>23</v>
      </c>
      <c r="B44" s="148">
        <v>801</v>
      </c>
      <c r="C44" s="148">
        <v>80103</v>
      </c>
      <c r="D44" s="132">
        <v>6067</v>
      </c>
      <c r="E44" s="170" t="s">
        <v>88</v>
      </c>
      <c r="F44" s="171">
        <v>287000.65000000002</v>
      </c>
      <c r="G44" s="171">
        <v>287000.65000000002</v>
      </c>
      <c r="H44" s="152" t="s">
        <v>0</v>
      </c>
      <c r="I44" s="152"/>
      <c r="J44" s="172" t="s">
        <v>77</v>
      </c>
      <c r="K44" s="152">
        <v>243950.55</v>
      </c>
      <c r="L44" s="154" t="s">
        <v>60</v>
      </c>
    </row>
    <row r="45" spans="1:12" ht="35.25" customHeight="1">
      <c r="A45" s="155"/>
      <c r="B45" s="156"/>
      <c r="C45" s="156"/>
      <c r="D45" s="132">
        <v>6069</v>
      </c>
      <c r="E45" s="173"/>
      <c r="F45" s="174"/>
      <c r="G45" s="174"/>
      <c r="H45" s="159" t="s">
        <v>0</v>
      </c>
      <c r="I45" s="159"/>
      <c r="J45" s="175" t="s">
        <v>89</v>
      </c>
      <c r="K45" s="161"/>
      <c r="L45" s="162"/>
    </row>
    <row r="46" spans="1:12" ht="46.5" customHeight="1">
      <c r="A46" s="124">
        <v>24</v>
      </c>
      <c r="B46" s="132">
        <v>900</v>
      </c>
      <c r="C46" s="176">
        <v>90001</v>
      </c>
      <c r="D46" s="176" t="s">
        <v>0</v>
      </c>
      <c r="E46" s="177" t="s">
        <v>90</v>
      </c>
      <c r="F46" s="178">
        <v>12440000</v>
      </c>
      <c r="G46" s="97">
        <f>SUM(G47:G57)</f>
        <v>1023500</v>
      </c>
      <c r="H46" s="97">
        <f>SUM(H47:H57)</f>
        <v>1023500</v>
      </c>
      <c r="I46" s="97">
        <f>SUM(I47:I57)</f>
        <v>0</v>
      </c>
      <c r="J46" s="179" t="s">
        <v>91</v>
      </c>
      <c r="K46" s="97">
        <f>SUM(K47:K57)</f>
        <v>0</v>
      </c>
      <c r="L46" s="128" t="s">
        <v>60</v>
      </c>
    </row>
    <row r="47" spans="1:12" ht="42" customHeight="1">
      <c r="A47" s="180"/>
      <c r="B47" s="181"/>
      <c r="C47" s="182"/>
      <c r="D47" s="183">
        <v>6050</v>
      </c>
      <c r="E47" s="184" t="s">
        <v>92</v>
      </c>
      <c r="F47" s="185">
        <v>298204</v>
      </c>
      <c r="G47" s="185">
        <v>280000</v>
      </c>
      <c r="H47" s="185">
        <v>280000</v>
      </c>
      <c r="I47" s="186">
        <v>0</v>
      </c>
      <c r="J47" s="187"/>
      <c r="K47" s="188"/>
      <c r="L47" s="180"/>
    </row>
    <row r="48" spans="1:12" ht="33" customHeight="1">
      <c r="A48" s="180"/>
      <c r="B48" s="181"/>
      <c r="C48" s="182"/>
      <c r="D48" s="189">
        <v>6050</v>
      </c>
      <c r="E48" s="190" t="s">
        <v>93</v>
      </c>
      <c r="F48" s="185">
        <v>233038</v>
      </c>
      <c r="G48" s="185">
        <v>200000</v>
      </c>
      <c r="H48" s="185">
        <v>200000</v>
      </c>
      <c r="I48" s="186">
        <v>0</v>
      </c>
      <c r="J48" s="187"/>
      <c r="K48" s="188"/>
      <c r="L48" s="180"/>
    </row>
    <row r="49" spans="1:12" ht="41.25" customHeight="1">
      <c r="A49" s="180"/>
      <c r="B49" s="181"/>
      <c r="C49" s="182"/>
      <c r="D49" s="189">
        <v>6050</v>
      </c>
      <c r="E49" s="191" t="s">
        <v>94</v>
      </c>
      <c r="F49" s="185">
        <v>500000</v>
      </c>
      <c r="G49" s="185">
        <v>300000</v>
      </c>
      <c r="H49" s="185">
        <v>300000</v>
      </c>
      <c r="I49" s="186">
        <v>0</v>
      </c>
      <c r="J49" s="187"/>
      <c r="K49" s="188"/>
      <c r="L49" s="180"/>
    </row>
    <row r="50" spans="1:12" ht="46.5" customHeight="1">
      <c r="A50" s="180"/>
      <c r="B50" s="167"/>
      <c r="C50" s="192"/>
      <c r="D50" s="193">
        <v>6050</v>
      </c>
      <c r="E50" s="194" t="s">
        <v>95</v>
      </c>
      <c r="F50" s="195">
        <v>78744</v>
      </c>
      <c r="G50" s="195">
        <v>63000</v>
      </c>
      <c r="H50" s="196">
        <v>63000</v>
      </c>
      <c r="I50" s="196">
        <v>0</v>
      </c>
      <c r="J50" s="197"/>
      <c r="K50" s="196"/>
      <c r="L50" s="166"/>
    </row>
    <row r="51" spans="1:12" ht="21" customHeight="1">
      <c r="A51" s="76" t="s">
        <v>40</v>
      </c>
      <c r="B51" s="76" t="s">
        <v>1</v>
      </c>
      <c r="C51" s="77" t="s">
        <v>2</v>
      </c>
      <c r="D51" s="78" t="s">
        <v>3</v>
      </c>
      <c r="E51" s="79" t="s">
        <v>41</v>
      </c>
      <c r="F51" s="79" t="s">
        <v>42</v>
      </c>
      <c r="G51" s="80" t="s">
        <v>43</v>
      </c>
      <c r="H51" s="81"/>
      <c r="I51" s="81"/>
      <c r="J51" s="81"/>
      <c r="K51" s="82"/>
      <c r="L51" s="79" t="s">
        <v>44</v>
      </c>
    </row>
    <row r="52" spans="1:12" ht="15.75" customHeight="1">
      <c r="A52" s="76"/>
      <c r="B52" s="76"/>
      <c r="C52" s="77"/>
      <c r="D52" s="84"/>
      <c r="E52" s="79"/>
      <c r="F52" s="79"/>
      <c r="G52" s="79" t="s">
        <v>45</v>
      </c>
      <c r="H52" s="80" t="s">
        <v>46</v>
      </c>
      <c r="I52" s="85"/>
      <c r="J52" s="86"/>
      <c r="K52" s="87" t="s">
        <v>47</v>
      </c>
      <c r="L52" s="79"/>
    </row>
    <row r="53" spans="1:12" ht="6.75" customHeight="1">
      <c r="A53" s="76"/>
      <c r="B53" s="76"/>
      <c r="C53" s="77"/>
      <c r="D53" s="84"/>
      <c r="E53" s="79"/>
      <c r="F53" s="79"/>
      <c r="G53" s="79"/>
      <c r="H53" s="79" t="s">
        <v>48</v>
      </c>
      <c r="I53" s="79" t="s">
        <v>49</v>
      </c>
      <c r="J53" s="87" t="s">
        <v>50</v>
      </c>
      <c r="K53" s="88"/>
      <c r="L53" s="79"/>
    </row>
    <row r="54" spans="1:12" ht="15.75" customHeight="1">
      <c r="A54" s="76"/>
      <c r="B54" s="76"/>
      <c r="C54" s="77"/>
      <c r="D54" s="84"/>
      <c r="E54" s="79"/>
      <c r="F54" s="79"/>
      <c r="G54" s="79"/>
      <c r="H54" s="79"/>
      <c r="I54" s="79"/>
      <c r="J54" s="89"/>
      <c r="K54" s="88"/>
      <c r="L54" s="79"/>
    </row>
    <row r="55" spans="1:12" ht="14.25" customHeight="1">
      <c r="A55" s="76"/>
      <c r="B55" s="76"/>
      <c r="C55" s="77"/>
      <c r="D55" s="90"/>
      <c r="E55" s="79"/>
      <c r="F55" s="79"/>
      <c r="G55" s="79"/>
      <c r="H55" s="79"/>
      <c r="I55" s="79"/>
      <c r="J55" s="91"/>
      <c r="K55" s="92"/>
      <c r="L55" s="79"/>
    </row>
    <row r="56" spans="1:12" ht="43.5" customHeight="1">
      <c r="A56" s="198"/>
      <c r="B56" s="199"/>
      <c r="C56" s="200"/>
      <c r="D56" s="193">
        <v>6050</v>
      </c>
      <c r="E56" s="201" t="s">
        <v>96</v>
      </c>
      <c r="F56" s="195">
        <v>177724</v>
      </c>
      <c r="G56" s="195">
        <v>164000</v>
      </c>
      <c r="H56" s="196">
        <v>164000</v>
      </c>
      <c r="I56" s="196">
        <v>0</v>
      </c>
      <c r="J56" s="187"/>
      <c r="K56" s="188"/>
      <c r="L56" s="180"/>
    </row>
    <row r="57" spans="1:12" ht="42.75" customHeight="1">
      <c r="A57" s="202"/>
      <c r="B57" s="203"/>
      <c r="C57" s="204"/>
      <c r="D57" s="193">
        <v>6050</v>
      </c>
      <c r="E57" s="201" t="s">
        <v>97</v>
      </c>
      <c r="F57" s="195">
        <v>16500</v>
      </c>
      <c r="G57" s="195">
        <v>16500</v>
      </c>
      <c r="H57" s="196">
        <v>16500</v>
      </c>
      <c r="I57" s="196">
        <v>0</v>
      </c>
      <c r="J57" s="197"/>
      <c r="K57" s="196"/>
      <c r="L57" s="180"/>
    </row>
    <row r="58" spans="1:12" ht="39" customHeight="1">
      <c r="A58" s="166">
        <v>25</v>
      </c>
      <c r="B58" s="167">
        <v>900</v>
      </c>
      <c r="C58" s="192">
        <v>90001</v>
      </c>
      <c r="D58" s="205">
        <v>6210</v>
      </c>
      <c r="E58" s="206" t="s">
        <v>98</v>
      </c>
      <c r="F58" s="207">
        <v>250000</v>
      </c>
      <c r="G58" s="207">
        <v>250000</v>
      </c>
      <c r="H58" s="208">
        <v>250000</v>
      </c>
      <c r="I58" s="209"/>
      <c r="J58" s="138" t="s">
        <v>99</v>
      </c>
      <c r="K58" s="209"/>
      <c r="L58" s="210" t="s">
        <v>54</v>
      </c>
    </row>
    <row r="59" spans="1:12" ht="36" customHeight="1">
      <c r="A59" s="118">
        <v>26</v>
      </c>
      <c r="B59" s="167">
        <v>900</v>
      </c>
      <c r="C59" s="192">
        <v>90001</v>
      </c>
      <c r="D59" s="211">
        <v>6230</v>
      </c>
      <c r="E59" s="212" t="s">
        <v>100</v>
      </c>
      <c r="F59" s="213">
        <v>10000</v>
      </c>
      <c r="G59" s="213">
        <v>10000</v>
      </c>
      <c r="H59" s="214">
        <v>10000</v>
      </c>
      <c r="I59" s="215">
        <v>0</v>
      </c>
      <c r="J59" s="138" t="s">
        <v>99</v>
      </c>
      <c r="K59" s="215"/>
      <c r="L59" s="216" t="s">
        <v>101</v>
      </c>
    </row>
    <row r="60" spans="1:12" ht="46.5" customHeight="1">
      <c r="A60" s="118">
        <v>27</v>
      </c>
      <c r="B60" s="129">
        <v>900</v>
      </c>
      <c r="C60" s="127">
        <v>90015</v>
      </c>
      <c r="D60" s="127">
        <v>6050</v>
      </c>
      <c r="E60" s="120" t="s">
        <v>102</v>
      </c>
      <c r="F60" s="115">
        <v>110500</v>
      </c>
      <c r="G60" s="115">
        <v>110500</v>
      </c>
      <c r="H60" s="115">
        <v>110500</v>
      </c>
      <c r="I60" s="115">
        <v>0</v>
      </c>
      <c r="J60" s="116" t="s">
        <v>99</v>
      </c>
      <c r="K60" s="115" t="s">
        <v>0</v>
      </c>
      <c r="L60" s="128" t="s">
        <v>60</v>
      </c>
    </row>
    <row r="61" spans="1:12" ht="36" customHeight="1">
      <c r="A61" s="166">
        <v>28</v>
      </c>
      <c r="B61" s="129">
        <v>921</v>
      </c>
      <c r="C61" s="127">
        <v>92109</v>
      </c>
      <c r="D61" s="217">
        <v>6050</v>
      </c>
      <c r="E61" s="120" t="s">
        <v>103</v>
      </c>
      <c r="F61" s="121">
        <v>16000</v>
      </c>
      <c r="G61" s="121">
        <v>16000</v>
      </c>
      <c r="H61" s="121">
        <v>16000</v>
      </c>
      <c r="I61" s="115">
        <v>0</v>
      </c>
      <c r="J61" s="116" t="s">
        <v>99</v>
      </c>
      <c r="K61" s="115" t="s">
        <v>0</v>
      </c>
      <c r="L61" s="128" t="s">
        <v>60</v>
      </c>
    </row>
    <row r="62" spans="1:12" ht="39" customHeight="1">
      <c r="A62" s="166">
        <v>29</v>
      </c>
      <c r="B62" s="129">
        <v>921</v>
      </c>
      <c r="C62" s="127">
        <v>92109</v>
      </c>
      <c r="D62" s="217">
        <v>6060</v>
      </c>
      <c r="E62" s="218" t="s">
        <v>104</v>
      </c>
      <c r="F62" s="121">
        <v>135000</v>
      </c>
      <c r="G62" s="121">
        <v>135000</v>
      </c>
      <c r="H62" s="121">
        <v>135000</v>
      </c>
      <c r="I62" s="115"/>
      <c r="J62" s="116" t="s">
        <v>99</v>
      </c>
      <c r="K62" s="115" t="s">
        <v>0</v>
      </c>
      <c r="L62" s="128" t="s">
        <v>60</v>
      </c>
    </row>
    <row r="63" spans="1:12" ht="25.5" customHeight="1">
      <c r="A63" s="166">
        <v>30</v>
      </c>
      <c r="B63" s="219">
        <v>926</v>
      </c>
      <c r="C63" s="220">
        <v>92601</v>
      </c>
      <c r="D63" s="221">
        <v>6050</v>
      </c>
      <c r="E63" s="222" t="s">
        <v>105</v>
      </c>
      <c r="F63" s="115">
        <v>115037</v>
      </c>
      <c r="G63" s="115">
        <v>110000</v>
      </c>
      <c r="H63" s="115">
        <v>110000</v>
      </c>
      <c r="I63" s="223">
        <v>0</v>
      </c>
      <c r="J63" s="138" t="s">
        <v>77</v>
      </c>
      <c r="K63" s="223"/>
      <c r="L63" s="128" t="s">
        <v>60</v>
      </c>
    </row>
    <row r="64" spans="1:12" ht="18.75" customHeight="1">
      <c r="A64" s="224">
        <v>31</v>
      </c>
      <c r="B64" s="225">
        <v>926</v>
      </c>
      <c r="C64" s="226">
        <v>92601</v>
      </c>
      <c r="D64" s="227">
        <v>6057</v>
      </c>
      <c r="E64" s="228" t="s">
        <v>106</v>
      </c>
      <c r="F64" s="171">
        <v>312000</v>
      </c>
      <c r="G64" s="171">
        <v>312000</v>
      </c>
      <c r="H64" s="229" t="s">
        <v>0</v>
      </c>
      <c r="I64" s="230">
        <v>0</v>
      </c>
      <c r="J64" s="99" t="s">
        <v>99</v>
      </c>
      <c r="K64" s="229">
        <v>202000</v>
      </c>
      <c r="L64" s="154" t="s">
        <v>60</v>
      </c>
    </row>
    <row r="65" spans="1:12" ht="27" customHeight="1" thickBot="1">
      <c r="A65" s="224"/>
      <c r="B65" s="231"/>
      <c r="C65" s="232"/>
      <c r="D65" s="227">
        <v>6059</v>
      </c>
      <c r="E65" s="233"/>
      <c r="F65" s="174"/>
      <c r="G65" s="174"/>
      <c r="H65" s="234">
        <v>110000</v>
      </c>
      <c r="I65" s="234">
        <v>0</v>
      </c>
      <c r="J65" s="235"/>
      <c r="K65" s="234"/>
      <c r="L65" s="236"/>
    </row>
    <row r="66" spans="1:12" ht="36.75" thickBot="1">
      <c r="A66" s="237" t="s">
        <v>5</v>
      </c>
      <c r="B66" s="238"/>
      <c r="C66" s="238"/>
      <c r="D66" s="239"/>
      <c r="E66" s="240"/>
      <c r="F66" s="241">
        <f>SUM(F12:F65) -G47-G48-G50-G56-G57</f>
        <v>20530544.75</v>
      </c>
      <c r="G66" s="241">
        <f>SUM(G12:G65)-G46</f>
        <v>5388869.6500000004</v>
      </c>
      <c r="H66" s="241">
        <f>SUM(H12:H65)-H46</f>
        <v>4242068</v>
      </c>
      <c r="I66" s="241">
        <f>SUM(I12:I65)-I46</f>
        <v>0</v>
      </c>
      <c r="J66" s="242" t="s">
        <v>107</v>
      </c>
      <c r="K66" s="241">
        <f>SUM(K12:K65)-K46</f>
        <v>1041081.55</v>
      </c>
      <c r="L66" s="243" t="s">
        <v>108</v>
      </c>
    </row>
    <row r="67" spans="1:12">
      <c r="A67" s="1" t="s">
        <v>109</v>
      </c>
    </row>
    <row r="68" spans="1:12" ht="15.75" customHeight="1">
      <c r="A68" s="1" t="s">
        <v>110</v>
      </c>
    </row>
    <row r="69" spans="1:12">
      <c r="A69" s="1" t="s">
        <v>111</v>
      </c>
    </row>
    <row r="70" spans="1:12">
      <c r="A70" s="244" t="s">
        <v>112</v>
      </c>
    </row>
    <row r="71" spans="1:12">
      <c r="A71" s="245" t="s">
        <v>0</v>
      </c>
    </row>
    <row r="72" spans="1:12">
      <c r="C72" s="1" t="s">
        <v>0</v>
      </c>
      <c r="E72" s="244" t="s">
        <v>0</v>
      </c>
    </row>
    <row r="75" spans="1:12">
      <c r="E75" s="1" t="s">
        <v>0</v>
      </c>
    </row>
    <row r="78" spans="1:12">
      <c r="G78" s="1" t="s">
        <v>0</v>
      </c>
    </row>
    <row r="80" spans="1:12">
      <c r="G80" s="246" t="s">
        <v>0</v>
      </c>
    </row>
    <row r="85" spans="6:6">
      <c r="F85" s="1" t="s">
        <v>0</v>
      </c>
    </row>
  </sheetData>
  <mergeCells count="78">
    <mergeCell ref="G64:G65"/>
    <mergeCell ref="J64:J65"/>
    <mergeCell ref="L64:L65"/>
    <mergeCell ref="A66:E66"/>
    <mergeCell ref="H52:J52"/>
    <mergeCell ref="K52:K55"/>
    <mergeCell ref="H53:H55"/>
    <mergeCell ref="I53:I55"/>
    <mergeCell ref="J53:J55"/>
    <mergeCell ref="A64:A65"/>
    <mergeCell ref="B64:B65"/>
    <mergeCell ref="C64:C65"/>
    <mergeCell ref="E64:E65"/>
    <mergeCell ref="F64:F65"/>
    <mergeCell ref="L44:L45"/>
    <mergeCell ref="A51:A55"/>
    <mergeCell ref="B51:B55"/>
    <mergeCell ref="C51:C55"/>
    <mergeCell ref="D51:D55"/>
    <mergeCell ref="E51:E55"/>
    <mergeCell ref="F51:F55"/>
    <mergeCell ref="G51:K51"/>
    <mergeCell ref="L51:L55"/>
    <mergeCell ref="G52:G55"/>
    <mergeCell ref="A44:A45"/>
    <mergeCell ref="B44:B45"/>
    <mergeCell ref="C44:C45"/>
    <mergeCell ref="E44:E45"/>
    <mergeCell ref="F44:F45"/>
    <mergeCell ref="G44:G45"/>
    <mergeCell ref="J38:J39"/>
    <mergeCell ref="L38:L39"/>
    <mergeCell ref="A42:A43"/>
    <mergeCell ref="B42:B43"/>
    <mergeCell ref="C42:C43"/>
    <mergeCell ref="E42:E43"/>
    <mergeCell ref="F42:F43"/>
    <mergeCell ref="G42:G43"/>
    <mergeCell ref="L42:L43"/>
    <mergeCell ref="A38:A39"/>
    <mergeCell ref="B38:B39"/>
    <mergeCell ref="C38:C39"/>
    <mergeCell ref="E38:E39"/>
    <mergeCell ref="F38:F39"/>
    <mergeCell ref="G38:G39"/>
    <mergeCell ref="G29:G32"/>
    <mergeCell ref="H29:J29"/>
    <mergeCell ref="K29:K32"/>
    <mergeCell ref="H30:H32"/>
    <mergeCell ref="I30:I32"/>
    <mergeCell ref="J30:J32"/>
    <mergeCell ref="J12:J15"/>
    <mergeCell ref="L12:L15"/>
    <mergeCell ref="A28:A32"/>
    <mergeCell ref="B28:B32"/>
    <mergeCell ref="C28:C32"/>
    <mergeCell ref="D28:D32"/>
    <mergeCell ref="E28:E32"/>
    <mergeCell ref="F28:F32"/>
    <mergeCell ref="G28:K28"/>
    <mergeCell ref="L28:L32"/>
    <mergeCell ref="L7:L11"/>
    <mergeCell ref="G8:G11"/>
    <mergeCell ref="H8:J8"/>
    <mergeCell ref="K8:K11"/>
    <mergeCell ref="H9:H11"/>
    <mergeCell ref="I9:I11"/>
    <mergeCell ref="J9:J11"/>
    <mergeCell ref="E2:F4"/>
    <mergeCell ref="A6:H6"/>
    <mergeCell ref="J6:K6"/>
    <mergeCell ref="A7:A11"/>
    <mergeCell ref="B7:B11"/>
    <mergeCell ref="C7:C11"/>
    <mergeCell ref="D7:D11"/>
    <mergeCell ref="E7:E11"/>
    <mergeCell ref="F7:F11"/>
    <mergeCell ref="G7:K7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defaultGridColor="0" colorId="8" zoomScaleNormal="100" workbookViewId="0">
      <selection activeCell="F2" sqref="F2:F5"/>
    </sheetView>
  </sheetViews>
  <sheetFormatPr defaultRowHeight="12.75"/>
  <cols>
    <col min="1" max="1" width="5.25" style="7" bestFit="1" customWidth="1"/>
    <col min="2" max="2" width="8.25" style="7" customWidth="1"/>
    <col min="3" max="3" width="7.625" style="7" customWidth="1"/>
    <col min="4" max="9" width="14.375" style="7" customWidth="1"/>
    <col min="10" max="10" width="9" style="8"/>
    <col min="11" max="11" width="10.25" style="8" customWidth="1"/>
    <col min="12" max="16384" width="9" style="8"/>
  </cols>
  <sheetData>
    <row r="1" spans="1:10" ht="14.25">
      <c r="A1" s="4"/>
      <c r="B1" s="4"/>
      <c r="C1" s="4"/>
      <c r="D1" s="1" t="s">
        <v>0</v>
      </c>
      <c r="E1" s="4"/>
      <c r="F1" s="5" t="s">
        <v>9</v>
      </c>
      <c r="G1" s="6"/>
      <c r="J1" s="6"/>
    </row>
    <row r="2" spans="1:10">
      <c r="A2" s="4"/>
      <c r="B2" s="4"/>
      <c r="C2" s="4"/>
      <c r="D2" s="4"/>
      <c r="E2" s="4"/>
      <c r="F2" s="2" t="s">
        <v>26</v>
      </c>
      <c r="G2" s="6"/>
      <c r="J2" s="6"/>
    </row>
    <row r="3" spans="1:10">
      <c r="A3" s="4"/>
      <c r="B3" s="4"/>
      <c r="C3" s="4"/>
      <c r="D3" s="4"/>
      <c r="E3" s="4"/>
      <c r="F3" s="2" t="s">
        <v>8</v>
      </c>
      <c r="G3" s="6"/>
      <c r="J3" s="6"/>
    </row>
    <row r="4" spans="1:10">
      <c r="A4" s="4"/>
      <c r="B4" s="4"/>
      <c r="C4" s="4"/>
      <c r="D4" s="4" t="s">
        <v>0</v>
      </c>
      <c r="E4" s="4"/>
      <c r="F4" s="2" t="s">
        <v>25</v>
      </c>
      <c r="G4" s="6"/>
      <c r="J4" s="6"/>
    </row>
    <row r="5" spans="1:10">
      <c r="A5" s="4"/>
      <c r="B5" s="4"/>
      <c r="C5" s="4"/>
      <c r="D5" s="4"/>
      <c r="E5" s="4"/>
      <c r="F5" s="3" t="s">
        <v>10</v>
      </c>
      <c r="G5" s="6"/>
      <c r="J5" s="6"/>
    </row>
    <row r="6" spans="1:10" ht="14.25">
      <c r="A6" s="4"/>
      <c r="B6" s="4"/>
      <c r="C6" s="4"/>
      <c r="D6" s="4"/>
      <c r="E6" s="4"/>
      <c r="F6" s="4"/>
      <c r="G6" s="6"/>
      <c r="H6" s="6"/>
      <c r="I6" s="5" t="s">
        <v>0</v>
      </c>
      <c r="J6" s="6"/>
    </row>
    <row r="7" spans="1:10" ht="43.5" customHeight="1">
      <c r="A7" s="55" t="s">
        <v>11</v>
      </c>
      <c r="B7" s="55"/>
      <c r="C7" s="55"/>
      <c r="D7" s="55"/>
      <c r="E7" s="55"/>
      <c r="F7" s="55"/>
      <c r="G7" s="55"/>
      <c r="H7" s="55"/>
      <c r="I7" s="55"/>
      <c r="J7" s="55"/>
    </row>
    <row r="8" spans="1:10" s="9" customFormat="1" ht="24.75" customHeight="1">
      <c r="G8" s="56" t="s">
        <v>12</v>
      </c>
      <c r="H8" s="56"/>
    </row>
    <row r="9" spans="1:10" ht="39" customHeight="1">
      <c r="A9" s="57" t="s">
        <v>1</v>
      </c>
      <c r="B9" s="58" t="s">
        <v>13</v>
      </c>
      <c r="C9" s="58" t="s">
        <v>3</v>
      </c>
      <c r="D9" s="54" t="s">
        <v>14</v>
      </c>
      <c r="E9" s="54" t="s">
        <v>15</v>
      </c>
      <c r="F9" s="54" t="s">
        <v>7</v>
      </c>
      <c r="G9" s="54"/>
      <c r="H9" s="54"/>
      <c r="I9" s="54"/>
      <c r="J9" s="54"/>
    </row>
    <row r="10" spans="1:10" s="10" customFormat="1" ht="16.5" customHeight="1">
      <c r="A10" s="57"/>
      <c r="B10" s="59"/>
      <c r="C10" s="59"/>
      <c r="D10" s="57"/>
      <c r="E10" s="54"/>
      <c r="F10" s="54" t="s">
        <v>16</v>
      </c>
      <c r="G10" s="54" t="s">
        <v>6</v>
      </c>
      <c r="H10" s="54"/>
      <c r="I10" s="54"/>
      <c r="J10" s="54" t="s">
        <v>17</v>
      </c>
    </row>
    <row r="11" spans="1:10" s="10" customFormat="1" ht="28.5" customHeight="1">
      <c r="A11" s="57"/>
      <c r="B11" s="60"/>
      <c r="C11" s="60"/>
      <c r="D11" s="57"/>
      <c r="E11" s="54"/>
      <c r="F11" s="54"/>
      <c r="G11" s="11" t="s">
        <v>18</v>
      </c>
      <c r="H11" s="11" t="s">
        <v>19</v>
      </c>
      <c r="I11" s="11" t="s">
        <v>20</v>
      </c>
      <c r="J11" s="54"/>
    </row>
    <row r="12" spans="1:10" s="10" customFormat="1" ht="16.5" customHeight="1">
      <c r="A12" s="12" t="s">
        <v>4</v>
      </c>
      <c r="B12" s="12" t="s">
        <v>21</v>
      </c>
      <c r="C12" s="13" t="s">
        <v>0</v>
      </c>
      <c r="D12" s="14">
        <f>SUM(D13)</f>
        <v>633454.88</v>
      </c>
      <c r="E12" s="14">
        <f>+F12+J12</f>
        <v>633454.88</v>
      </c>
      <c r="F12" s="14">
        <f>SUM(F14:F19)</f>
        <v>633454.88</v>
      </c>
      <c r="G12" s="14">
        <f>SUM(G14:G19)</f>
        <v>8900</v>
      </c>
      <c r="H12" s="14">
        <f>SUM(H14:H19)</f>
        <v>1739.95</v>
      </c>
      <c r="I12" s="14">
        <f>SUM(I14:I19)</f>
        <v>0</v>
      </c>
      <c r="J12" s="14">
        <f>SUM(J14:J19)</f>
        <v>0</v>
      </c>
    </row>
    <row r="13" spans="1:10" s="10" customFormat="1" ht="16.5" customHeight="1">
      <c r="A13" s="15" t="s">
        <v>0</v>
      </c>
      <c r="B13" s="15"/>
      <c r="C13" s="15">
        <v>2010</v>
      </c>
      <c r="D13" s="16">
        <v>633454.88</v>
      </c>
      <c r="E13" s="16"/>
      <c r="F13" s="16"/>
      <c r="G13" s="16"/>
      <c r="H13" s="16"/>
      <c r="I13" s="16"/>
      <c r="J13" s="16"/>
    </row>
    <row r="14" spans="1:10" s="10" customFormat="1" ht="16.5" customHeight="1">
      <c r="A14" s="15"/>
      <c r="B14" s="15"/>
      <c r="C14" s="15">
        <v>4010</v>
      </c>
      <c r="D14" s="16"/>
      <c r="E14" s="16">
        <f t="shared" ref="E14:E19" si="0">+F14+J14</f>
        <v>8900</v>
      </c>
      <c r="F14" s="16">
        <v>8900</v>
      </c>
      <c r="G14" s="16">
        <v>8900</v>
      </c>
      <c r="H14" s="16"/>
      <c r="I14" s="16"/>
      <c r="J14" s="16"/>
    </row>
    <row r="15" spans="1:10" s="10" customFormat="1" ht="16.5" customHeight="1">
      <c r="A15" s="15"/>
      <c r="B15" s="15"/>
      <c r="C15" s="15">
        <v>4110</v>
      </c>
      <c r="D15" s="16"/>
      <c r="E15" s="16">
        <f t="shared" si="0"/>
        <v>1521.9</v>
      </c>
      <c r="F15" s="16">
        <v>1521.9</v>
      </c>
      <c r="G15" s="16">
        <v>0</v>
      </c>
      <c r="H15" s="16">
        <v>1521.9</v>
      </c>
      <c r="I15" s="16"/>
      <c r="J15" s="16"/>
    </row>
    <row r="16" spans="1:10" s="10" customFormat="1" ht="16.5" customHeight="1">
      <c r="A16" s="15"/>
      <c r="B16" s="15"/>
      <c r="C16" s="15">
        <v>4120</v>
      </c>
      <c r="D16" s="16"/>
      <c r="E16" s="16">
        <f t="shared" si="0"/>
        <v>218.05</v>
      </c>
      <c r="F16" s="16">
        <v>218.05</v>
      </c>
      <c r="G16" s="16"/>
      <c r="H16" s="16">
        <v>218.05</v>
      </c>
      <c r="I16" s="16"/>
      <c r="J16" s="16"/>
    </row>
    <row r="17" spans="1:10" s="10" customFormat="1" ht="16.5" customHeight="1">
      <c r="A17" s="15"/>
      <c r="B17" s="15"/>
      <c r="C17" s="15">
        <v>4210</v>
      </c>
      <c r="D17" s="16"/>
      <c r="E17" s="16">
        <f t="shared" si="0"/>
        <v>72.73</v>
      </c>
      <c r="F17" s="16">
        <v>72.73</v>
      </c>
      <c r="G17" s="16"/>
      <c r="H17" s="16">
        <v>0</v>
      </c>
      <c r="I17" s="16"/>
      <c r="J17" s="16"/>
    </row>
    <row r="18" spans="1:10" s="10" customFormat="1" ht="16.5" customHeight="1">
      <c r="A18" s="15"/>
      <c r="B18" s="15"/>
      <c r="C18" s="15">
        <v>4300</v>
      </c>
      <c r="D18" s="16"/>
      <c r="E18" s="16">
        <f t="shared" si="0"/>
        <v>1708</v>
      </c>
      <c r="F18" s="16">
        <v>1708</v>
      </c>
      <c r="G18" s="16"/>
      <c r="H18" s="16"/>
      <c r="I18" s="16"/>
      <c r="J18" s="16"/>
    </row>
    <row r="19" spans="1:10" s="10" customFormat="1" ht="16.5" customHeight="1">
      <c r="A19" s="15"/>
      <c r="B19" s="15"/>
      <c r="C19" s="15">
        <v>4430</v>
      </c>
      <c r="D19" s="16"/>
      <c r="E19" s="16">
        <f t="shared" si="0"/>
        <v>621034.19999999995</v>
      </c>
      <c r="F19" s="16">
        <v>621034.19999999995</v>
      </c>
      <c r="G19" s="16"/>
      <c r="H19" s="16"/>
      <c r="I19" s="16"/>
      <c r="J19" s="16"/>
    </row>
    <row r="20" spans="1:10" s="10" customFormat="1" ht="18.75" customHeight="1">
      <c r="A20" s="13">
        <v>750</v>
      </c>
      <c r="B20" s="13">
        <v>75011</v>
      </c>
      <c r="C20" s="13" t="s">
        <v>0</v>
      </c>
      <c r="D20" s="14">
        <f>SUM(D21)</f>
        <v>112500</v>
      </c>
      <c r="E20" s="14">
        <f>+F20+J20</f>
        <v>112500.00000000001</v>
      </c>
      <c r="F20" s="14">
        <f>SUM(F22:F28)</f>
        <v>112500.00000000001</v>
      </c>
      <c r="G20" s="14">
        <f>SUM(G22:G28)</f>
        <v>92610</v>
      </c>
      <c r="H20" s="14">
        <f>SUM(H22:H28)</f>
        <v>16778.510000000002</v>
      </c>
      <c r="I20" s="14">
        <f>SUM(I22:I28)</f>
        <v>0</v>
      </c>
      <c r="J20" s="14">
        <f>SUM(J22:J28)</f>
        <v>0</v>
      </c>
    </row>
    <row r="21" spans="1:10" ht="15" customHeight="1">
      <c r="A21" s="15" t="s">
        <v>0</v>
      </c>
      <c r="B21" s="15"/>
      <c r="C21" s="15">
        <v>2010</v>
      </c>
      <c r="D21" s="16">
        <v>112500</v>
      </c>
      <c r="E21" s="16"/>
      <c r="F21" s="16"/>
      <c r="G21" s="16"/>
      <c r="H21" s="16"/>
      <c r="I21" s="16"/>
      <c r="J21" s="16"/>
    </row>
    <row r="22" spans="1:10" ht="15" customHeight="1">
      <c r="A22" s="15"/>
      <c r="B22" s="15"/>
      <c r="C22" s="15">
        <v>4010</v>
      </c>
      <c r="D22" s="16"/>
      <c r="E22" s="17">
        <f t="shared" ref="E22:E27" si="1">+F22+J22</f>
        <v>85710</v>
      </c>
      <c r="F22" s="17">
        <v>85710</v>
      </c>
      <c r="G22" s="17">
        <v>85710</v>
      </c>
      <c r="H22" s="17"/>
      <c r="I22" s="16"/>
      <c r="J22" s="16"/>
    </row>
    <row r="23" spans="1:10" ht="15" customHeight="1">
      <c r="A23" s="15"/>
      <c r="B23" s="15"/>
      <c r="C23" s="15">
        <v>4040</v>
      </c>
      <c r="D23" s="16"/>
      <c r="E23" s="17">
        <f t="shared" si="1"/>
        <v>6900</v>
      </c>
      <c r="F23" s="17">
        <v>6900</v>
      </c>
      <c r="G23" s="17">
        <v>6900</v>
      </c>
      <c r="H23" s="17"/>
      <c r="I23" s="16"/>
      <c r="J23" s="16"/>
    </row>
    <row r="24" spans="1:10" ht="15" customHeight="1">
      <c r="A24" s="15"/>
      <c r="B24" s="15"/>
      <c r="C24" s="15">
        <v>4110</v>
      </c>
      <c r="D24" s="16"/>
      <c r="E24" s="17">
        <f t="shared" si="1"/>
        <v>15836.35</v>
      </c>
      <c r="F24" s="17">
        <v>15836.35</v>
      </c>
      <c r="G24" s="17"/>
      <c r="H24" s="17">
        <v>15836.35</v>
      </c>
      <c r="I24" s="16"/>
      <c r="J24" s="16"/>
    </row>
    <row r="25" spans="1:10" ht="15" customHeight="1">
      <c r="A25" s="15"/>
      <c r="B25" s="15"/>
      <c r="C25" s="15">
        <v>4120</v>
      </c>
      <c r="D25" s="16"/>
      <c r="E25" s="17">
        <f t="shared" si="1"/>
        <v>942.16</v>
      </c>
      <c r="F25" s="17">
        <v>942.16</v>
      </c>
      <c r="G25" s="17"/>
      <c r="H25" s="17">
        <v>942.16</v>
      </c>
      <c r="I25" s="16"/>
      <c r="J25" s="16"/>
    </row>
    <row r="26" spans="1:10" ht="15" customHeight="1">
      <c r="A26" s="15"/>
      <c r="B26" s="15"/>
      <c r="C26" s="15">
        <v>4210</v>
      </c>
      <c r="D26" s="16"/>
      <c r="E26" s="17">
        <f>+F26+J26</f>
        <v>500</v>
      </c>
      <c r="F26" s="17">
        <v>500</v>
      </c>
      <c r="G26" s="17"/>
      <c r="H26" s="17"/>
      <c r="I26" s="16"/>
      <c r="J26" s="16"/>
    </row>
    <row r="27" spans="1:10" ht="15" customHeight="1">
      <c r="A27" s="15"/>
      <c r="B27" s="15"/>
      <c r="C27" s="15">
        <v>4370</v>
      </c>
      <c r="D27" s="16"/>
      <c r="E27" s="17">
        <f t="shared" si="1"/>
        <v>442</v>
      </c>
      <c r="F27" s="17">
        <v>442</v>
      </c>
      <c r="G27" s="17"/>
      <c r="H27" s="17"/>
      <c r="I27" s="16"/>
      <c r="J27" s="16"/>
    </row>
    <row r="28" spans="1:10" ht="15" customHeight="1">
      <c r="A28" s="15"/>
      <c r="B28" s="15"/>
      <c r="C28" s="15">
        <v>4440</v>
      </c>
      <c r="D28" s="16"/>
      <c r="E28" s="17">
        <f>+F28+J28</f>
        <v>2169.4899999999998</v>
      </c>
      <c r="F28" s="17">
        <v>2169.4899999999998</v>
      </c>
      <c r="G28" s="17"/>
      <c r="H28" s="17"/>
      <c r="I28" s="16"/>
      <c r="J28" s="16"/>
    </row>
    <row r="29" spans="1:10" ht="15" customHeight="1">
      <c r="A29" s="13">
        <v>751</v>
      </c>
      <c r="B29" s="13">
        <v>75101</v>
      </c>
      <c r="C29" s="13" t="s">
        <v>0</v>
      </c>
      <c r="D29" s="14">
        <f>SUM(D30)</f>
        <v>2234</v>
      </c>
      <c r="E29" s="14">
        <f>+F29+J29</f>
        <v>2234</v>
      </c>
      <c r="F29" s="14">
        <f>SUM(F31:F32)</f>
        <v>2234</v>
      </c>
      <c r="G29" s="14">
        <f>SUM(G31:G32)</f>
        <v>0</v>
      </c>
      <c r="H29" s="14">
        <f>SUM(H31:H32)</f>
        <v>0</v>
      </c>
      <c r="I29" s="14">
        <f>SUM(I31:I32)</f>
        <v>0</v>
      </c>
      <c r="J29" s="14">
        <f>SUM(J31:J32)</f>
        <v>0</v>
      </c>
    </row>
    <row r="30" spans="1:10" ht="17.25" customHeight="1">
      <c r="A30" s="15" t="s">
        <v>22</v>
      </c>
      <c r="B30" s="15"/>
      <c r="C30" s="15">
        <v>2010</v>
      </c>
      <c r="D30" s="16">
        <v>2234</v>
      </c>
      <c r="E30" s="16"/>
      <c r="F30" s="16"/>
      <c r="G30" s="16"/>
      <c r="H30" s="16"/>
      <c r="I30" s="16"/>
      <c r="J30" s="16"/>
    </row>
    <row r="31" spans="1:10" ht="14.25" customHeight="1">
      <c r="A31" s="15"/>
      <c r="B31" s="15"/>
      <c r="C31" s="15">
        <v>4210</v>
      </c>
      <c r="D31" s="16"/>
      <c r="E31" s="16">
        <f>+F31+J31</f>
        <v>334</v>
      </c>
      <c r="F31" s="16">
        <v>334</v>
      </c>
      <c r="G31" s="16"/>
      <c r="H31" s="16"/>
      <c r="I31" s="16"/>
      <c r="J31" s="16"/>
    </row>
    <row r="32" spans="1:10" ht="14.25" customHeight="1">
      <c r="A32" s="15"/>
      <c r="B32" s="15"/>
      <c r="C32" s="15">
        <v>4300</v>
      </c>
      <c r="D32" s="16"/>
      <c r="E32" s="16">
        <f>+F32+J32</f>
        <v>1900</v>
      </c>
      <c r="F32" s="16">
        <v>1900</v>
      </c>
      <c r="G32" s="16"/>
      <c r="H32" s="16"/>
      <c r="I32" s="16"/>
      <c r="J32" s="16"/>
    </row>
    <row r="33" spans="1:10" ht="14.25" customHeight="1">
      <c r="A33" s="12">
        <v>751</v>
      </c>
      <c r="B33" s="12">
        <v>75109</v>
      </c>
      <c r="C33" s="13" t="s">
        <v>0</v>
      </c>
      <c r="D33" s="14">
        <f>SUM(D34)</f>
        <v>27548</v>
      </c>
      <c r="E33" s="14">
        <f>+F33+J33</f>
        <v>27548</v>
      </c>
      <c r="F33" s="14">
        <f>SUM(F34:F42)</f>
        <v>27548</v>
      </c>
      <c r="G33" s="14">
        <f>SUM(G36:G41)</f>
        <v>7427</v>
      </c>
      <c r="H33" s="14">
        <f>SUM(H36:H41)</f>
        <v>1138</v>
      </c>
      <c r="I33" s="14">
        <f>SUM(I36:I41)</f>
        <v>0</v>
      </c>
      <c r="J33" s="14">
        <f>SUM(J36:J41)</f>
        <v>0</v>
      </c>
    </row>
    <row r="34" spans="1:10" ht="14.25" customHeight="1">
      <c r="A34" s="15" t="s">
        <v>0</v>
      </c>
      <c r="B34" s="15"/>
      <c r="C34" s="15">
        <v>2010</v>
      </c>
      <c r="D34" s="16">
        <v>27548</v>
      </c>
      <c r="E34" s="16"/>
      <c r="F34" s="16"/>
      <c r="G34" s="16"/>
      <c r="H34" s="16"/>
      <c r="I34" s="16"/>
      <c r="J34" s="16"/>
    </row>
    <row r="35" spans="1:10" ht="14.25" customHeight="1">
      <c r="A35" s="15"/>
      <c r="B35" s="15"/>
      <c r="C35" s="15">
        <v>4010</v>
      </c>
      <c r="D35" s="16"/>
      <c r="E35" s="16">
        <f t="shared" ref="E35:E40" si="2">+F35+J35</f>
        <v>4445</v>
      </c>
      <c r="F35" s="16">
        <v>4445</v>
      </c>
      <c r="G35" s="16">
        <v>4445</v>
      </c>
      <c r="H35" s="16"/>
      <c r="I35" s="16"/>
      <c r="J35" s="16"/>
    </row>
    <row r="36" spans="1:10" ht="14.25" customHeight="1">
      <c r="A36" s="15"/>
      <c r="B36" s="15"/>
      <c r="C36" s="15">
        <v>4110</v>
      </c>
      <c r="D36" s="16"/>
      <c r="E36" s="16">
        <f t="shared" si="2"/>
        <v>1000</v>
      </c>
      <c r="F36" s="16">
        <v>1000</v>
      </c>
      <c r="G36" s="16">
        <v>0</v>
      </c>
      <c r="H36" s="16">
        <v>1000</v>
      </c>
      <c r="I36" s="16"/>
      <c r="J36" s="16"/>
    </row>
    <row r="37" spans="1:10" ht="14.25" customHeight="1">
      <c r="A37" s="15"/>
      <c r="B37" s="15"/>
      <c r="C37" s="15">
        <v>4120</v>
      </c>
      <c r="D37" s="16"/>
      <c r="E37" s="16">
        <f t="shared" si="2"/>
        <v>138</v>
      </c>
      <c r="F37" s="16">
        <v>138</v>
      </c>
      <c r="G37" s="16"/>
      <c r="H37" s="16">
        <v>138</v>
      </c>
      <c r="I37" s="16"/>
      <c r="J37" s="16"/>
    </row>
    <row r="38" spans="1:10" ht="14.25" customHeight="1">
      <c r="A38" s="15"/>
      <c r="B38" s="15"/>
      <c r="C38" s="15">
        <v>4170</v>
      </c>
      <c r="D38" s="16"/>
      <c r="E38" s="16">
        <f t="shared" si="2"/>
        <v>7427</v>
      </c>
      <c r="F38" s="16">
        <v>7427</v>
      </c>
      <c r="G38" s="16">
        <v>7427</v>
      </c>
      <c r="H38" s="16">
        <v>0</v>
      </c>
      <c r="I38" s="16"/>
      <c r="J38" s="16"/>
    </row>
    <row r="39" spans="1:10" ht="14.25" customHeight="1">
      <c r="A39" s="15"/>
      <c r="B39" s="15"/>
      <c r="C39" s="15">
        <v>4210</v>
      </c>
      <c r="D39" s="16"/>
      <c r="E39" s="16">
        <f t="shared" si="2"/>
        <v>6000</v>
      </c>
      <c r="F39" s="16">
        <v>6000</v>
      </c>
      <c r="G39" s="16"/>
      <c r="H39" s="16"/>
      <c r="I39" s="16"/>
      <c r="J39" s="16"/>
    </row>
    <row r="40" spans="1:10" ht="14.25" customHeight="1">
      <c r="A40" s="15"/>
      <c r="B40" s="15"/>
      <c r="C40" s="15">
        <v>4300</v>
      </c>
      <c r="D40" s="16"/>
      <c r="E40" s="16">
        <f t="shared" si="2"/>
        <v>6928</v>
      </c>
      <c r="F40" s="16">
        <v>6928</v>
      </c>
      <c r="G40" s="16"/>
      <c r="H40" s="16"/>
      <c r="I40" s="16"/>
      <c r="J40" s="16"/>
    </row>
    <row r="41" spans="1:10" ht="14.25" customHeight="1">
      <c r="A41" s="15"/>
      <c r="B41" s="15"/>
      <c r="C41" s="15">
        <v>4370</v>
      </c>
      <c r="D41" s="16"/>
      <c r="E41" s="16">
        <f t="shared" ref="E41:E42" si="3">+F41+J41</f>
        <v>300</v>
      </c>
      <c r="F41" s="16">
        <v>300</v>
      </c>
      <c r="G41" s="16"/>
      <c r="H41" s="16"/>
      <c r="I41" s="16"/>
      <c r="J41" s="16"/>
    </row>
    <row r="42" spans="1:10" ht="14.25" customHeight="1">
      <c r="A42" s="15"/>
      <c r="B42" s="15"/>
      <c r="C42" s="15">
        <v>4410</v>
      </c>
      <c r="D42" s="16"/>
      <c r="E42" s="16">
        <f t="shared" si="3"/>
        <v>1310</v>
      </c>
      <c r="F42" s="16">
        <v>1310</v>
      </c>
      <c r="G42" s="16"/>
      <c r="H42" s="16"/>
      <c r="I42" s="16"/>
      <c r="J42" s="16"/>
    </row>
    <row r="43" spans="1:10" ht="14.25" customHeight="1">
      <c r="A43" s="12">
        <v>751</v>
      </c>
      <c r="B43" s="12">
        <v>75113</v>
      </c>
      <c r="C43" s="13" t="s">
        <v>0</v>
      </c>
      <c r="D43" s="14">
        <f>SUM(D44)</f>
        <v>33726</v>
      </c>
      <c r="E43" s="14">
        <f>+F43+J43</f>
        <v>33726</v>
      </c>
      <c r="F43" s="14">
        <f>SUM(F44:F52)</f>
        <v>33726</v>
      </c>
      <c r="G43" s="14">
        <f>SUM(G46:G51)</f>
        <v>6750</v>
      </c>
      <c r="H43" s="14">
        <f>SUM(H46:H51)</f>
        <v>885.93999999999994</v>
      </c>
      <c r="I43" s="14">
        <f>SUM(I46:I51)</f>
        <v>0</v>
      </c>
      <c r="J43" s="14">
        <f>SUM(J46:J51)</f>
        <v>0</v>
      </c>
    </row>
    <row r="44" spans="1:10" ht="14.25" customHeight="1">
      <c r="A44" s="15" t="s">
        <v>0</v>
      </c>
      <c r="B44" s="15"/>
      <c r="C44" s="15">
        <v>2010</v>
      </c>
      <c r="D44" s="16">
        <v>33726</v>
      </c>
      <c r="E44" s="16"/>
      <c r="F44" s="16"/>
      <c r="G44" s="16"/>
      <c r="H44" s="16"/>
      <c r="I44" s="16"/>
      <c r="J44" s="16"/>
    </row>
    <row r="45" spans="1:10" ht="14.25" customHeight="1">
      <c r="A45" s="15"/>
      <c r="B45" s="15"/>
      <c r="C45" s="15">
        <v>3030</v>
      </c>
      <c r="D45" s="16"/>
      <c r="E45" s="16">
        <f t="shared" ref="E45:E52" si="4">+F45+J45</f>
        <v>12660</v>
      </c>
      <c r="F45" s="16">
        <v>12660</v>
      </c>
      <c r="G45" s="16"/>
      <c r="H45" s="16"/>
      <c r="I45" s="16"/>
      <c r="J45" s="16"/>
    </row>
    <row r="46" spans="1:10" ht="14.25" customHeight="1">
      <c r="A46" s="15"/>
      <c r="B46" s="15"/>
      <c r="C46" s="15">
        <v>4010</v>
      </c>
      <c r="D46" s="16"/>
      <c r="E46" s="16">
        <f t="shared" si="4"/>
        <v>4160</v>
      </c>
      <c r="F46" s="16">
        <v>4160</v>
      </c>
      <c r="G46" s="16">
        <v>4160</v>
      </c>
      <c r="H46" s="16"/>
      <c r="I46" s="16"/>
      <c r="J46" s="16"/>
    </row>
    <row r="47" spans="1:10" ht="14.25" customHeight="1">
      <c r="A47" s="15"/>
      <c r="B47" s="15"/>
      <c r="C47" s="15">
        <v>4110</v>
      </c>
      <c r="D47" s="16"/>
      <c r="E47" s="16">
        <f t="shared" si="4"/>
        <v>808.77</v>
      </c>
      <c r="F47" s="16">
        <v>808.77</v>
      </c>
      <c r="G47" s="16">
        <v>0</v>
      </c>
      <c r="H47" s="16">
        <v>808.77</v>
      </c>
      <c r="I47" s="16"/>
      <c r="J47" s="16"/>
    </row>
    <row r="48" spans="1:10" ht="14.25" customHeight="1">
      <c r="A48" s="15"/>
      <c r="B48" s="15"/>
      <c r="C48" s="15">
        <v>4120</v>
      </c>
      <c r="D48" s="16"/>
      <c r="E48" s="16">
        <f t="shared" si="4"/>
        <v>77.17</v>
      </c>
      <c r="F48" s="16">
        <v>77.17</v>
      </c>
      <c r="G48" s="16"/>
      <c r="H48" s="16">
        <v>77.17</v>
      </c>
      <c r="I48" s="16"/>
      <c r="J48" s="16"/>
    </row>
    <row r="49" spans="1:11" ht="14.25" customHeight="1">
      <c r="A49" s="15"/>
      <c r="B49" s="15"/>
      <c r="C49" s="15">
        <v>4170</v>
      </c>
      <c r="D49" s="16"/>
      <c r="E49" s="16">
        <f t="shared" si="4"/>
        <v>2590</v>
      </c>
      <c r="F49" s="16">
        <v>2590</v>
      </c>
      <c r="G49" s="16">
        <v>2590</v>
      </c>
      <c r="H49" s="16">
        <v>0</v>
      </c>
      <c r="I49" s="16"/>
      <c r="J49" s="16"/>
    </row>
    <row r="50" spans="1:11" ht="14.25" customHeight="1">
      <c r="A50" s="15"/>
      <c r="B50" s="15"/>
      <c r="C50" s="15">
        <v>4210</v>
      </c>
      <c r="D50" s="16"/>
      <c r="E50" s="16">
        <f t="shared" si="4"/>
        <v>12227.41</v>
      </c>
      <c r="F50" s="16">
        <v>12227.41</v>
      </c>
      <c r="G50" s="16"/>
      <c r="H50" s="16"/>
      <c r="I50" s="16"/>
      <c r="J50" s="16"/>
    </row>
    <row r="51" spans="1:11" ht="14.25" customHeight="1">
      <c r="A51" s="15"/>
      <c r="B51" s="15"/>
      <c r="C51" s="15">
        <v>4300</v>
      </c>
      <c r="D51" s="16"/>
      <c r="E51" s="16">
        <f t="shared" si="4"/>
        <v>802.65</v>
      </c>
      <c r="F51" s="16">
        <v>802.65</v>
      </c>
      <c r="G51" s="16"/>
      <c r="H51" s="16"/>
      <c r="I51" s="16"/>
      <c r="J51" s="16"/>
    </row>
    <row r="52" spans="1:11" ht="14.25" customHeight="1">
      <c r="A52" s="15"/>
      <c r="B52" s="15"/>
      <c r="C52" s="15">
        <v>4410</v>
      </c>
      <c r="D52" s="16"/>
      <c r="E52" s="16">
        <f t="shared" si="4"/>
        <v>400</v>
      </c>
      <c r="F52" s="16">
        <v>400</v>
      </c>
      <c r="G52" s="16"/>
      <c r="H52" s="16"/>
      <c r="I52" s="16"/>
      <c r="J52" s="16"/>
    </row>
    <row r="53" spans="1:11" ht="14.25" customHeight="1">
      <c r="A53" s="18">
        <v>801</v>
      </c>
      <c r="B53" s="18">
        <v>80101</v>
      </c>
      <c r="C53" s="15"/>
      <c r="D53" s="14">
        <f>SUM(D54:D55)</f>
        <v>11448.85</v>
      </c>
      <c r="E53" s="14">
        <f>SUM(E54:E56)</f>
        <v>11448.85</v>
      </c>
      <c r="F53" s="14">
        <f>SUM(F54:F56)</f>
        <v>11448.85</v>
      </c>
      <c r="G53" s="16"/>
      <c r="H53" s="16"/>
      <c r="I53" s="16"/>
      <c r="J53" s="19"/>
    </row>
    <row r="54" spans="1:11" ht="14.25" customHeight="1">
      <c r="A54" s="15"/>
      <c r="B54" s="15"/>
      <c r="C54" s="15">
        <v>2010</v>
      </c>
      <c r="D54" s="16">
        <v>11448.85</v>
      </c>
      <c r="E54" s="16">
        <f>+F54+J54</f>
        <v>0</v>
      </c>
      <c r="F54" s="16">
        <v>0</v>
      </c>
      <c r="G54" s="16"/>
      <c r="H54" s="16"/>
      <c r="I54" s="16"/>
      <c r="J54" s="19"/>
    </row>
    <row r="55" spans="1:11" ht="14.25" customHeight="1">
      <c r="A55" s="15"/>
      <c r="B55" s="15"/>
      <c r="C55" s="15">
        <v>4210</v>
      </c>
      <c r="D55" s="16"/>
      <c r="E55" s="16">
        <f>+F55+J55</f>
        <v>113.35</v>
      </c>
      <c r="F55" s="16">
        <v>113.35</v>
      </c>
      <c r="G55" s="16"/>
      <c r="H55" s="16"/>
      <c r="I55" s="16"/>
      <c r="J55" s="19"/>
    </row>
    <row r="56" spans="1:11" ht="14.25" customHeight="1">
      <c r="A56" s="20"/>
      <c r="B56" s="20"/>
      <c r="C56" s="20">
        <v>4240</v>
      </c>
      <c r="D56" s="16"/>
      <c r="E56" s="16">
        <f>+F56+J56</f>
        <v>11335.5</v>
      </c>
      <c r="F56" s="19">
        <v>11335.5</v>
      </c>
      <c r="G56" s="16"/>
      <c r="H56" s="16"/>
      <c r="I56" s="16"/>
      <c r="J56" s="19"/>
    </row>
    <row r="57" spans="1:11" ht="14.25" customHeight="1">
      <c r="A57" s="18">
        <v>851</v>
      </c>
      <c r="B57" s="18">
        <v>85195</v>
      </c>
      <c r="C57" s="15"/>
      <c r="D57" s="14">
        <f>SUM(D58:D59)</f>
        <v>107</v>
      </c>
      <c r="E57" s="14">
        <f>SUM(E58:E60)</f>
        <v>107</v>
      </c>
      <c r="F57" s="14">
        <f>SUM(F58:F60)</f>
        <v>107</v>
      </c>
      <c r="G57" s="14">
        <f>SUM(G58:G59)</f>
        <v>0</v>
      </c>
      <c r="H57" s="14">
        <f>SUM(H58:H59)</f>
        <v>0</v>
      </c>
      <c r="I57" s="14">
        <f>SUM(I58:I59)</f>
        <v>0</v>
      </c>
      <c r="J57" s="19"/>
    </row>
    <row r="58" spans="1:11" ht="14.25" customHeight="1">
      <c r="A58" s="15"/>
      <c r="B58" s="15"/>
      <c r="C58" s="15">
        <v>2010</v>
      </c>
      <c r="D58" s="16">
        <v>107</v>
      </c>
      <c r="E58" s="16">
        <f>+F58+J58</f>
        <v>0</v>
      </c>
      <c r="F58" s="16">
        <v>0</v>
      </c>
      <c r="G58" s="16"/>
      <c r="H58" s="16"/>
      <c r="I58" s="16">
        <v>0</v>
      </c>
      <c r="J58" s="19"/>
    </row>
    <row r="59" spans="1:11" ht="14.25" customHeight="1">
      <c r="A59" s="15"/>
      <c r="B59" s="15"/>
      <c r="C59" s="15">
        <v>4210</v>
      </c>
      <c r="D59" s="16"/>
      <c r="E59" s="16">
        <f>+F59+J59</f>
        <v>49</v>
      </c>
      <c r="F59" s="16">
        <v>49</v>
      </c>
      <c r="G59" s="16"/>
      <c r="H59" s="16"/>
      <c r="I59" s="16">
        <v>0</v>
      </c>
      <c r="J59" s="19"/>
    </row>
    <row r="60" spans="1:11" ht="14.25" customHeight="1">
      <c r="A60" s="20"/>
      <c r="B60" s="20"/>
      <c r="C60" s="20">
        <v>4300</v>
      </c>
      <c r="D60" s="16"/>
      <c r="E60" s="16">
        <f>+F60+J60</f>
        <v>58</v>
      </c>
      <c r="F60" s="19">
        <v>58</v>
      </c>
      <c r="G60" s="19"/>
      <c r="H60" s="19"/>
      <c r="I60" s="19"/>
      <c r="J60" s="19"/>
    </row>
    <row r="61" spans="1:11" ht="14.25" customHeight="1">
      <c r="A61" s="21">
        <v>852</v>
      </c>
      <c r="B61" s="21">
        <v>85212</v>
      </c>
      <c r="C61" s="22"/>
      <c r="D61" s="14">
        <f>SUM(D62)</f>
        <v>2638500</v>
      </c>
      <c r="E61" s="14">
        <f>+F61+J61</f>
        <v>2638500</v>
      </c>
      <c r="F61" s="23">
        <f>SUM(F62:F72)</f>
        <v>2638500</v>
      </c>
      <c r="G61" s="23">
        <f>SUM(G62:G72)</f>
        <v>56250</v>
      </c>
      <c r="H61" s="23">
        <f>SUM(H63:H64)</f>
        <v>0</v>
      </c>
      <c r="I61" s="23">
        <f>SUM(I62:I72)</f>
        <v>2559295</v>
      </c>
      <c r="J61" s="23">
        <f>SUM(J63:J64)</f>
        <v>0</v>
      </c>
    </row>
    <row r="62" spans="1:11" ht="14.25" customHeight="1">
      <c r="A62" s="24"/>
      <c r="B62" s="24"/>
      <c r="C62" s="24">
        <v>2010</v>
      </c>
      <c r="D62" s="25">
        <v>2638500</v>
      </c>
      <c r="E62" s="25"/>
      <c r="F62" s="25"/>
      <c r="G62" s="25"/>
      <c r="H62" s="25"/>
      <c r="I62" s="25"/>
      <c r="J62" s="25"/>
    </row>
    <row r="63" spans="1:11" ht="14.25" customHeight="1">
      <c r="A63" s="15" t="s">
        <v>0</v>
      </c>
      <c r="B63" s="15"/>
      <c r="C63" s="15">
        <v>3110</v>
      </c>
      <c r="D63" s="16"/>
      <c r="E63" s="16">
        <f t="shared" ref="E63:E72" si="5">+F63+J63</f>
        <v>2464514</v>
      </c>
      <c r="F63" s="26">
        <v>2464514</v>
      </c>
      <c r="G63" s="16"/>
      <c r="H63" s="16"/>
      <c r="I63" s="16">
        <v>2464514</v>
      </c>
      <c r="J63" s="16"/>
    </row>
    <row r="64" spans="1:11" ht="16.5" customHeight="1">
      <c r="A64" s="15"/>
      <c r="B64" s="15"/>
      <c r="C64" s="15">
        <v>4010</v>
      </c>
      <c r="D64" s="16"/>
      <c r="E64" s="16">
        <f t="shared" si="5"/>
        <v>52000</v>
      </c>
      <c r="F64" s="26">
        <v>52000</v>
      </c>
      <c r="G64" s="16">
        <v>52000</v>
      </c>
      <c r="H64" s="16"/>
      <c r="I64" s="16"/>
      <c r="J64" s="16"/>
      <c r="K64" s="8" t="s">
        <v>0</v>
      </c>
    </row>
    <row r="65" spans="1:11" ht="16.5" customHeight="1">
      <c r="A65" s="15"/>
      <c r="B65" s="15"/>
      <c r="C65" s="15">
        <v>4040</v>
      </c>
      <c r="D65" s="16"/>
      <c r="E65" s="16">
        <f t="shared" si="5"/>
        <v>4250</v>
      </c>
      <c r="F65" s="26">
        <v>4250</v>
      </c>
      <c r="G65" s="16">
        <v>4250</v>
      </c>
      <c r="H65" s="16"/>
      <c r="I65" s="16"/>
      <c r="J65" s="16"/>
      <c r="K65" s="8" t="s">
        <v>0</v>
      </c>
    </row>
    <row r="66" spans="1:11" ht="16.5" customHeight="1">
      <c r="A66" s="15"/>
      <c r="B66" s="15"/>
      <c r="C66" s="15">
        <v>4110</v>
      </c>
      <c r="D66" s="16"/>
      <c r="E66" s="16">
        <f t="shared" si="5"/>
        <v>99923</v>
      </c>
      <c r="F66" s="26">
        <v>99923</v>
      </c>
      <c r="G66" s="16"/>
      <c r="H66" s="16">
        <v>9625</v>
      </c>
      <c r="I66" s="16">
        <v>90298</v>
      </c>
      <c r="J66" s="16"/>
      <c r="K66" s="8" t="s">
        <v>0</v>
      </c>
    </row>
    <row r="67" spans="1:11" ht="16.5" customHeight="1">
      <c r="A67" s="15"/>
      <c r="B67" s="15"/>
      <c r="C67" s="15">
        <v>4120</v>
      </c>
      <c r="D67" s="16"/>
      <c r="E67" s="16">
        <f t="shared" si="5"/>
        <v>1377</v>
      </c>
      <c r="F67" s="26">
        <v>1377</v>
      </c>
      <c r="G67" s="16"/>
      <c r="H67" s="16">
        <v>1327</v>
      </c>
      <c r="I67" s="16"/>
      <c r="J67" s="16"/>
      <c r="K67" s="8" t="s">
        <v>0</v>
      </c>
    </row>
    <row r="68" spans="1:11" ht="16.5" customHeight="1">
      <c r="A68" s="15"/>
      <c r="B68" s="15"/>
      <c r="C68" s="15">
        <v>4210</v>
      </c>
      <c r="D68" s="16"/>
      <c r="E68" s="16">
        <f t="shared" si="5"/>
        <v>1000</v>
      </c>
      <c r="F68" s="26">
        <v>1000</v>
      </c>
      <c r="G68" s="16"/>
      <c r="H68" s="16"/>
      <c r="I68" s="16"/>
      <c r="J68" s="16"/>
      <c r="K68" s="8" t="s">
        <v>0</v>
      </c>
    </row>
    <row r="69" spans="1:11" ht="16.5" customHeight="1">
      <c r="A69" s="15"/>
      <c r="B69" s="15"/>
      <c r="C69" s="15">
        <v>4300</v>
      </c>
      <c r="D69" s="16"/>
      <c r="E69" s="16">
        <f t="shared" si="5"/>
        <v>8703</v>
      </c>
      <c r="F69" s="26">
        <v>8703</v>
      </c>
      <c r="G69" s="16"/>
      <c r="H69" s="16"/>
      <c r="I69" s="16"/>
      <c r="J69" s="16"/>
      <c r="K69" s="8" t="s">
        <v>0</v>
      </c>
    </row>
    <row r="70" spans="1:11" ht="16.5" customHeight="1">
      <c r="A70" s="15"/>
      <c r="B70" s="15"/>
      <c r="C70" s="15">
        <v>4370</v>
      </c>
      <c r="D70" s="16"/>
      <c r="E70" s="16">
        <f t="shared" si="5"/>
        <v>750</v>
      </c>
      <c r="F70" s="26">
        <v>750</v>
      </c>
      <c r="G70" s="16"/>
      <c r="H70" s="16"/>
      <c r="I70" s="16"/>
      <c r="J70" s="16"/>
      <c r="K70" s="8" t="s">
        <v>0</v>
      </c>
    </row>
    <row r="71" spans="1:11" ht="16.5" customHeight="1">
      <c r="A71" s="15"/>
      <c r="B71" s="15"/>
      <c r="C71" s="15">
        <v>4440</v>
      </c>
      <c r="D71" s="16"/>
      <c r="E71" s="16">
        <f t="shared" si="5"/>
        <v>1500</v>
      </c>
      <c r="F71" s="26">
        <v>1500</v>
      </c>
      <c r="G71" s="16"/>
      <c r="H71" s="16"/>
      <c r="I71" s="16"/>
      <c r="J71" s="16"/>
      <c r="K71" s="8" t="s">
        <v>0</v>
      </c>
    </row>
    <row r="72" spans="1:11" ht="16.5" customHeight="1">
      <c r="A72" s="15"/>
      <c r="B72" s="15"/>
      <c r="C72" s="15">
        <v>4580</v>
      </c>
      <c r="D72" s="16"/>
      <c r="E72" s="16">
        <f t="shared" si="5"/>
        <v>4483</v>
      </c>
      <c r="F72" s="26">
        <v>4483</v>
      </c>
      <c r="G72" s="16"/>
      <c r="H72" s="16"/>
      <c r="I72" s="16">
        <v>4483</v>
      </c>
      <c r="J72" s="16"/>
    </row>
    <row r="73" spans="1:11" ht="16.5" customHeight="1">
      <c r="A73" s="18">
        <v>852</v>
      </c>
      <c r="B73" s="18">
        <v>85213</v>
      </c>
      <c r="C73" s="15"/>
      <c r="D73" s="14">
        <f>SUM(D74:D75)</f>
        <v>16900</v>
      </c>
      <c r="E73" s="14">
        <f t="shared" ref="E73:J73" si="6">SUM(E74:E75)</f>
        <v>16900</v>
      </c>
      <c r="F73" s="14">
        <f t="shared" si="6"/>
        <v>16900</v>
      </c>
      <c r="G73" s="14">
        <f t="shared" si="6"/>
        <v>0</v>
      </c>
      <c r="H73" s="14">
        <f t="shared" si="6"/>
        <v>0</v>
      </c>
      <c r="I73" s="14">
        <f t="shared" si="6"/>
        <v>16900</v>
      </c>
      <c r="J73" s="14">
        <f t="shared" si="6"/>
        <v>0</v>
      </c>
    </row>
    <row r="74" spans="1:11" ht="16.5" customHeight="1">
      <c r="A74" s="15"/>
      <c r="B74" s="15"/>
      <c r="C74" s="15">
        <v>2010</v>
      </c>
      <c r="D74" s="16">
        <v>16900</v>
      </c>
      <c r="E74" s="16">
        <f>+F74+J74</f>
        <v>0</v>
      </c>
      <c r="F74" s="16">
        <v>0</v>
      </c>
      <c r="G74" s="16"/>
      <c r="H74" s="16"/>
      <c r="I74" s="16">
        <v>0</v>
      </c>
      <c r="J74" s="16"/>
    </row>
    <row r="75" spans="1:11" ht="16.5" customHeight="1">
      <c r="A75" s="15" t="s">
        <v>0</v>
      </c>
      <c r="B75" s="15"/>
      <c r="C75" s="15">
        <v>4130</v>
      </c>
      <c r="D75" s="16"/>
      <c r="E75" s="16">
        <f>+F75+J75</f>
        <v>16900</v>
      </c>
      <c r="F75" s="16">
        <v>16900</v>
      </c>
      <c r="G75" s="16"/>
      <c r="H75" s="16"/>
      <c r="I75" s="16">
        <v>16900</v>
      </c>
      <c r="J75" s="16"/>
    </row>
    <row r="76" spans="1:11" ht="16.5" customHeight="1">
      <c r="A76" s="13">
        <v>852</v>
      </c>
      <c r="B76" s="13">
        <v>85215</v>
      </c>
      <c r="C76" s="13"/>
      <c r="D76" s="14">
        <f>SUM(D77)</f>
        <v>10722.64</v>
      </c>
      <c r="E76" s="14">
        <f>+F76+J76</f>
        <v>10722.640000000001</v>
      </c>
      <c r="F76" s="14">
        <f>SUM(F78:F79)</f>
        <v>10722.640000000001</v>
      </c>
      <c r="G76" s="14">
        <f>SUM(G78:G79)</f>
        <v>0</v>
      </c>
      <c r="H76" s="14">
        <f>SUM(H78:H79)</f>
        <v>0</v>
      </c>
      <c r="I76" s="14">
        <f>SUM(I78:I79)</f>
        <v>10508.2</v>
      </c>
      <c r="J76" s="14">
        <f>SUM(J78:J79)</f>
        <v>0</v>
      </c>
    </row>
    <row r="77" spans="1:11" ht="16.5" customHeight="1">
      <c r="A77" s="15"/>
      <c r="B77" s="15"/>
      <c r="C77" s="15">
        <v>2010</v>
      </c>
      <c r="D77" s="16">
        <v>10722.64</v>
      </c>
      <c r="E77" s="16"/>
      <c r="F77" s="16"/>
      <c r="G77" s="16"/>
      <c r="H77" s="16"/>
      <c r="I77" s="16"/>
      <c r="J77" s="16"/>
    </row>
    <row r="78" spans="1:11" ht="16.5" customHeight="1">
      <c r="A78" s="15"/>
      <c r="B78" s="15"/>
      <c r="C78" s="15">
        <v>3110</v>
      </c>
      <c r="D78" s="16"/>
      <c r="E78" s="16">
        <f>+F78+J78</f>
        <v>10508.2</v>
      </c>
      <c r="F78" s="16">
        <v>10508.2</v>
      </c>
      <c r="G78" s="16">
        <v>0</v>
      </c>
      <c r="H78" s="16"/>
      <c r="I78" s="16">
        <v>10508.2</v>
      </c>
      <c r="J78" s="16"/>
    </row>
    <row r="79" spans="1:11" ht="16.5" customHeight="1">
      <c r="A79" s="15" t="s">
        <v>0</v>
      </c>
      <c r="B79" s="15"/>
      <c r="C79" s="15">
        <v>4300</v>
      </c>
      <c r="D79" s="16"/>
      <c r="E79" s="16">
        <f>+F79+J79</f>
        <v>214.44</v>
      </c>
      <c r="F79" s="16">
        <v>214.44</v>
      </c>
      <c r="G79" s="16"/>
      <c r="H79" s="16"/>
      <c r="I79" s="16"/>
      <c r="J79" s="16"/>
    </row>
    <row r="80" spans="1:11" ht="16.5" customHeight="1">
      <c r="A80" s="13">
        <v>852</v>
      </c>
      <c r="B80" s="13">
        <v>85219</v>
      </c>
      <c r="C80" s="13"/>
      <c r="D80" s="14">
        <f>SUM(D81)</f>
        <v>9824</v>
      </c>
      <c r="E80" s="14">
        <f>+F80+J80</f>
        <v>9824</v>
      </c>
      <c r="F80" s="14">
        <f>SUM(F82:F83)</f>
        <v>9824</v>
      </c>
      <c r="G80" s="14">
        <f>SUM(G82:G83)</f>
        <v>0</v>
      </c>
      <c r="H80" s="14">
        <f>SUM(H82:H83)</f>
        <v>0</v>
      </c>
      <c r="I80" s="14">
        <f>SUM(I82:I83)</f>
        <v>9677</v>
      </c>
      <c r="J80" s="14">
        <f>SUM(J82:J83)</f>
        <v>0</v>
      </c>
    </row>
    <row r="81" spans="1:10" ht="16.5" customHeight="1">
      <c r="A81" s="15" t="s">
        <v>0</v>
      </c>
      <c r="B81" s="15"/>
      <c r="C81" s="15">
        <v>2010</v>
      </c>
      <c r="D81" s="16">
        <v>9824</v>
      </c>
      <c r="E81" s="16"/>
      <c r="F81" s="16"/>
      <c r="G81" s="16"/>
      <c r="H81" s="16"/>
      <c r="I81" s="16"/>
      <c r="J81" s="16"/>
    </row>
    <row r="82" spans="1:10" ht="16.5" customHeight="1">
      <c r="A82" s="15"/>
      <c r="B82" s="15"/>
      <c r="C82" s="15">
        <v>3110</v>
      </c>
      <c r="D82" s="16"/>
      <c r="E82" s="16">
        <f>+F82+J82</f>
        <v>9677</v>
      </c>
      <c r="F82" s="16">
        <v>9677</v>
      </c>
      <c r="G82" s="16">
        <v>0</v>
      </c>
      <c r="H82" s="16"/>
      <c r="I82" s="16">
        <v>9677</v>
      </c>
      <c r="J82" s="16"/>
    </row>
    <row r="83" spans="1:10" ht="16.5" customHeight="1">
      <c r="A83" s="27"/>
      <c r="B83" s="15"/>
      <c r="C83" s="15">
        <v>4210</v>
      </c>
      <c r="D83" s="16"/>
      <c r="E83" s="16">
        <f>+F83+J83</f>
        <v>147</v>
      </c>
      <c r="F83" s="16">
        <v>147</v>
      </c>
      <c r="G83" s="16"/>
      <c r="H83" s="16"/>
      <c r="I83" s="16"/>
      <c r="J83" s="16"/>
    </row>
    <row r="84" spans="1:10" ht="16.5" customHeight="1">
      <c r="A84" s="13">
        <v>852</v>
      </c>
      <c r="B84" s="13">
        <v>85228</v>
      </c>
      <c r="C84" s="13"/>
      <c r="D84" s="14">
        <f>SUM(D85)</f>
        <v>16545</v>
      </c>
      <c r="E84" s="14">
        <f>+F84+J84</f>
        <v>16545</v>
      </c>
      <c r="F84" s="14">
        <f>SUM(F86:F88)</f>
        <v>16545</v>
      </c>
      <c r="G84" s="14">
        <f>SUM(G87:G88)</f>
        <v>2575</v>
      </c>
      <c r="H84" s="14">
        <f>SUM(H87:H88)</f>
        <v>0</v>
      </c>
      <c r="I84" s="14">
        <f>SUM(I87:I88)</f>
        <v>0</v>
      </c>
      <c r="J84" s="14">
        <f>SUM(J87:J88)</f>
        <v>0</v>
      </c>
    </row>
    <row r="85" spans="1:10" ht="16.5" customHeight="1">
      <c r="A85" s="15"/>
      <c r="B85" s="15"/>
      <c r="C85" s="15">
        <v>2010</v>
      </c>
      <c r="D85" s="16">
        <v>16545</v>
      </c>
      <c r="E85" s="16"/>
      <c r="F85" s="16"/>
      <c r="G85" s="16"/>
      <c r="H85" s="16"/>
      <c r="I85" s="16"/>
      <c r="J85" s="16"/>
    </row>
    <row r="86" spans="1:10" ht="16.5" customHeight="1">
      <c r="A86" s="15"/>
      <c r="B86" s="15"/>
      <c r="C86" s="15">
        <v>4110</v>
      </c>
      <c r="D86" s="16"/>
      <c r="E86" s="16">
        <f>+F86+J86</f>
        <v>100</v>
      </c>
      <c r="F86" s="16">
        <v>100</v>
      </c>
      <c r="G86" s="16"/>
      <c r="H86" s="16">
        <v>100</v>
      </c>
      <c r="I86" s="16"/>
      <c r="J86" s="16"/>
    </row>
    <row r="87" spans="1:10" ht="16.5" customHeight="1">
      <c r="A87" s="15"/>
      <c r="B87" s="15"/>
      <c r="C87" s="15">
        <v>4170</v>
      </c>
      <c r="D87" s="16"/>
      <c r="E87" s="16">
        <f>+F87+J87</f>
        <v>2575</v>
      </c>
      <c r="F87" s="16">
        <v>2575</v>
      </c>
      <c r="G87" s="16">
        <v>2575</v>
      </c>
      <c r="H87" s="16"/>
      <c r="I87" s="16"/>
      <c r="J87" s="16"/>
    </row>
    <row r="88" spans="1:10" ht="16.5" customHeight="1">
      <c r="A88" s="15" t="s">
        <v>0</v>
      </c>
      <c r="B88" s="28"/>
      <c r="C88" s="28">
        <v>4300</v>
      </c>
      <c r="D88" s="29"/>
      <c r="E88" s="16">
        <f>+F88+J88</f>
        <v>13870</v>
      </c>
      <c r="F88" s="29">
        <v>13870</v>
      </c>
      <c r="G88" s="29"/>
      <c r="H88" s="29"/>
      <c r="I88" s="29"/>
      <c r="J88" s="29"/>
    </row>
    <row r="89" spans="1:10" ht="16.5" customHeight="1">
      <c r="A89" s="18">
        <v>852</v>
      </c>
      <c r="B89" s="18">
        <v>85295</v>
      </c>
      <c r="C89" s="30"/>
      <c r="D89" s="31">
        <f>SUM(D90:D91)</f>
        <v>102979.31</v>
      </c>
      <c r="E89" s="31">
        <f>SUM(E91:E97)</f>
        <v>102979.31</v>
      </c>
      <c r="F89" s="31">
        <f>SUM(F91:F97)</f>
        <v>102979.31</v>
      </c>
      <c r="G89" s="31">
        <f>SUM(G91:G97)</f>
        <v>2700</v>
      </c>
      <c r="H89" s="31">
        <f>SUM(H91:H97)</f>
        <v>527.85</v>
      </c>
      <c r="I89" s="31">
        <f>SUM(I91:I97)</f>
        <v>98523</v>
      </c>
      <c r="J89" s="14">
        <f t="shared" ref="J89" si="7">SUM(J90:J96)</f>
        <v>0</v>
      </c>
    </row>
    <row r="90" spans="1:10" ht="16.5" customHeight="1">
      <c r="A90" s="15"/>
      <c r="B90" s="15"/>
      <c r="C90" s="30">
        <v>2010</v>
      </c>
      <c r="D90" s="26">
        <v>102979.31</v>
      </c>
      <c r="E90" s="26">
        <f t="shared" ref="E90:E96" si="8">+F90+J90</f>
        <v>0</v>
      </c>
      <c r="F90" s="26">
        <v>0</v>
      </c>
      <c r="G90" s="26"/>
      <c r="H90" s="26"/>
      <c r="I90" s="26">
        <v>0</v>
      </c>
      <c r="J90" s="16"/>
    </row>
    <row r="91" spans="1:10" ht="16.5" customHeight="1">
      <c r="A91" s="15"/>
      <c r="B91" s="15"/>
      <c r="C91" s="32">
        <v>3110</v>
      </c>
      <c r="D91" s="33"/>
      <c r="E91" s="33">
        <f t="shared" si="8"/>
        <v>98523</v>
      </c>
      <c r="F91" s="33">
        <v>98523</v>
      </c>
      <c r="G91" s="33"/>
      <c r="H91" s="33"/>
      <c r="I91" s="33">
        <v>98523</v>
      </c>
      <c r="J91" s="29"/>
    </row>
    <row r="92" spans="1:10" ht="16.5" customHeight="1">
      <c r="A92" s="15"/>
      <c r="B92" s="15"/>
      <c r="C92" s="30">
        <v>4010</v>
      </c>
      <c r="D92" s="26"/>
      <c r="E92" s="26">
        <f t="shared" si="8"/>
        <v>2700</v>
      </c>
      <c r="F92" s="26">
        <v>2700</v>
      </c>
      <c r="G92" s="26">
        <v>2700</v>
      </c>
      <c r="H92" s="26"/>
      <c r="I92" s="26"/>
      <c r="J92" s="16"/>
    </row>
    <row r="93" spans="1:10" ht="16.5" customHeight="1">
      <c r="A93" s="15"/>
      <c r="B93" s="15"/>
      <c r="C93" s="30">
        <v>4110</v>
      </c>
      <c r="D93" s="26"/>
      <c r="E93" s="26">
        <f t="shared" si="8"/>
        <v>461.7</v>
      </c>
      <c r="F93" s="26">
        <v>461.7</v>
      </c>
      <c r="G93" s="26"/>
      <c r="H93" s="26">
        <v>461.7</v>
      </c>
      <c r="I93" s="26"/>
      <c r="J93" s="16"/>
    </row>
    <row r="94" spans="1:10" ht="16.5" customHeight="1">
      <c r="A94" s="15"/>
      <c r="B94" s="15"/>
      <c r="C94" s="30">
        <v>4120</v>
      </c>
      <c r="D94" s="26"/>
      <c r="E94" s="26">
        <f t="shared" si="8"/>
        <v>66.150000000000006</v>
      </c>
      <c r="F94" s="26">
        <v>66.150000000000006</v>
      </c>
      <c r="G94" s="26"/>
      <c r="H94" s="26">
        <v>66.150000000000006</v>
      </c>
      <c r="I94" s="26"/>
      <c r="J94" s="16"/>
    </row>
    <row r="95" spans="1:10" ht="16.5" customHeight="1">
      <c r="A95" s="15"/>
      <c r="B95" s="15"/>
      <c r="C95" s="30">
        <v>4210</v>
      </c>
      <c r="D95" s="26"/>
      <c r="E95" s="26">
        <f t="shared" si="8"/>
        <v>195.46</v>
      </c>
      <c r="F95" s="26">
        <v>195.46</v>
      </c>
      <c r="G95" s="26"/>
      <c r="H95" s="26"/>
      <c r="I95" s="26"/>
      <c r="J95" s="16"/>
    </row>
    <row r="96" spans="1:10" ht="16.5" customHeight="1">
      <c r="A96" s="15" t="s">
        <v>23</v>
      </c>
      <c r="B96" s="15"/>
      <c r="C96" s="30">
        <v>4300</v>
      </c>
      <c r="D96" s="26"/>
      <c r="E96" s="26">
        <f t="shared" si="8"/>
        <v>563</v>
      </c>
      <c r="F96" s="26">
        <v>563</v>
      </c>
      <c r="G96" s="26"/>
      <c r="H96" s="26"/>
      <c r="I96" s="26"/>
      <c r="J96" s="16"/>
    </row>
    <row r="97" spans="1:10" ht="16.5" customHeight="1" thickBot="1">
      <c r="A97" s="15"/>
      <c r="B97" s="15"/>
      <c r="C97" s="30">
        <v>4700</v>
      </c>
      <c r="D97" s="26"/>
      <c r="E97" s="26">
        <f>+F97+J97</f>
        <v>470</v>
      </c>
      <c r="F97" s="26">
        <v>470</v>
      </c>
      <c r="G97" s="26"/>
      <c r="H97" s="26"/>
      <c r="I97" s="26"/>
      <c r="J97" s="16"/>
    </row>
    <row r="98" spans="1:10" ht="16.5" customHeight="1" thickBot="1">
      <c r="A98" s="34"/>
      <c r="B98" s="35" t="s">
        <v>24</v>
      </c>
      <c r="C98" s="36"/>
      <c r="D98" s="37">
        <f>+D12+D20+D29+D57+D61+D84+D43+D73+D76+D80+D89+D53+D33</f>
        <v>3616489.68</v>
      </c>
      <c r="E98" s="37">
        <f t="shared" ref="E98:J98" si="9">+E12+E20+E29+E57+E61+E84+E43+E73+E76+E80+E89+E53+E33</f>
        <v>3616489.68</v>
      </c>
      <c r="F98" s="37">
        <f t="shared" si="9"/>
        <v>3616489.68</v>
      </c>
      <c r="G98" s="37">
        <f t="shared" si="9"/>
        <v>177212</v>
      </c>
      <c r="H98" s="37">
        <f t="shared" si="9"/>
        <v>21070.25</v>
      </c>
      <c r="I98" s="37">
        <f t="shared" si="9"/>
        <v>2694903.2</v>
      </c>
      <c r="J98" s="37">
        <f t="shared" si="9"/>
        <v>0</v>
      </c>
    </row>
    <row r="99" spans="1:10">
      <c r="A99" s="7" t="s">
        <v>0</v>
      </c>
      <c r="B99" s="7" t="s">
        <v>0</v>
      </c>
    </row>
  </sheetData>
  <mergeCells count="11">
    <mergeCell ref="J10:J11"/>
    <mergeCell ref="A7:J7"/>
    <mergeCell ref="G8:H8"/>
    <mergeCell ref="A9:A11"/>
    <mergeCell ref="B9:B11"/>
    <mergeCell ref="C9:C11"/>
    <mergeCell ref="D9:D11"/>
    <mergeCell ref="E9:E11"/>
    <mergeCell ref="F9:J9"/>
    <mergeCell ref="F10:F11"/>
    <mergeCell ref="G10:I10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C17" sqref="C17"/>
    </sheetView>
  </sheetViews>
  <sheetFormatPr defaultRowHeight="12.75"/>
  <cols>
    <col min="1" max="1" width="26.875" style="6" customWidth="1"/>
    <col min="2" max="3" width="9" style="6"/>
    <col min="4" max="4" width="11.5" style="6" customWidth="1"/>
    <col min="5" max="5" width="9" style="6"/>
    <col min="6" max="6" width="14.125" style="6" customWidth="1"/>
    <col min="7" max="8" width="9" style="6"/>
    <col min="9" max="9" width="13.875" style="6" customWidth="1"/>
    <col min="10" max="256" width="9" style="6"/>
    <col min="257" max="257" width="26.875" style="6" customWidth="1"/>
    <col min="258" max="259" width="9" style="6"/>
    <col min="260" max="260" width="11.5" style="6" customWidth="1"/>
    <col min="261" max="261" width="9" style="6"/>
    <col min="262" max="262" width="14.125" style="6" customWidth="1"/>
    <col min="263" max="264" width="9" style="6"/>
    <col min="265" max="265" width="13.875" style="6" customWidth="1"/>
    <col min="266" max="512" width="9" style="6"/>
    <col min="513" max="513" width="26.875" style="6" customWidth="1"/>
    <col min="514" max="515" width="9" style="6"/>
    <col min="516" max="516" width="11.5" style="6" customWidth="1"/>
    <col min="517" max="517" width="9" style="6"/>
    <col min="518" max="518" width="14.125" style="6" customWidth="1"/>
    <col min="519" max="520" width="9" style="6"/>
    <col min="521" max="521" width="13.875" style="6" customWidth="1"/>
    <col min="522" max="768" width="9" style="6"/>
    <col min="769" max="769" width="26.875" style="6" customWidth="1"/>
    <col min="770" max="771" width="9" style="6"/>
    <col min="772" max="772" width="11.5" style="6" customWidth="1"/>
    <col min="773" max="773" width="9" style="6"/>
    <col min="774" max="774" width="14.125" style="6" customWidth="1"/>
    <col min="775" max="776" width="9" style="6"/>
    <col min="777" max="777" width="13.875" style="6" customWidth="1"/>
    <col min="778" max="1024" width="9" style="6"/>
    <col min="1025" max="1025" width="26.875" style="6" customWidth="1"/>
    <col min="1026" max="1027" width="9" style="6"/>
    <col min="1028" max="1028" width="11.5" style="6" customWidth="1"/>
    <col min="1029" max="1029" width="9" style="6"/>
    <col min="1030" max="1030" width="14.125" style="6" customWidth="1"/>
    <col min="1031" max="1032" width="9" style="6"/>
    <col min="1033" max="1033" width="13.875" style="6" customWidth="1"/>
    <col min="1034" max="1280" width="9" style="6"/>
    <col min="1281" max="1281" width="26.875" style="6" customWidth="1"/>
    <col min="1282" max="1283" width="9" style="6"/>
    <col min="1284" max="1284" width="11.5" style="6" customWidth="1"/>
    <col min="1285" max="1285" width="9" style="6"/>
    <col min="1286" max="1286" width="14.125" style="6" customWidth="1"/>
    <col min="1287" max="1288" width="9" style="6"/>
    <col min="1289" max="1289" width="13.875" style="6" customWidth="1"/>
    <col min="1290" max="1536" width="9" style="6"/>
    <col min="1537" max="1537" width="26.875" style="6" customWidth="1"/>
    <col min="1538" max="1539" width="9" style="6"/>
    <col min="1540" max="1540" width="11.5" style="6" customWidth="1"/>
    <col min="1541" max="1541" width="9" style="6"/>
    <col min="1542" max="1542" width="14.125" style="6" customWidth="1"/>
    <col min="1543" max="1544" width="9" style="6"/>
    <col min="1545" max="1545" width="13.875" style="6" customWidth="1"/>
    <col min="1546" max="1792" width="9" style="6"/>
    <col min="1793" max="1793" width="26.875" style="6" customWidth="1"/>
    <col min="1794" max="1795" width="9" style="6"/>
    <col min="1796" max="1796" width="11.5" style="6" customWidth="1"/>
    <col min="1797" max="1797" width="9" style="6"/>
    <col min="1798" max="1798" width="14.125" style="6" customWidth="1"/>
    <col min="1799" max="1800" width="9" style="6"/>
    <col min="1801" max="1801" width="13.875" style="6" customWidth="1"/>
    <col min="1802" max="2048" width="9" style="6"/>
    <col min="2049" max="2049" width="26.875" style="6" customWidth="1"/>
    <col min="2050" max="2051" width="9" style="6"/>
    <col min="2052" max="2052" width="11.5" style="6" customWidth="1"/>
    <col min="2053" max="2053" width="9" style="6"/>
    <col min="2054" max="2054" width="14.125" style="6" customWidth="1"/>
    <col min="2055" max="2056" width="9" style="6"/>
    <col min="2057" max="2057" width="13.875" style="6" customWidth="1"/>
    <col min="2058" max="2304" width="9" style="6"/>
    <col min="2305" max="2305" width="26.875" style="6" customWidth="1"/>
    <col min="2306" max="2307" width="9" style="6"/>
    <col min="2308" max="2308" width="11.5" style="6" customWidth="1"/>
    <col min="2309" max="2309" width="9" style="6"/>
    <col min="2310" max="2310" width="14.125" style="6" customWidth="1"/>
    <col min="2311" max="2312" width="9" style="6"/>
    <col min="2313" max="2313" width="13.875" style="6" customWidth="1"/>
    <col min="2314" max="2560" width="9" style="6"/>
    <col min="2561" max="2561" width="26.875" style="6" customWidth="1"/>
    <col min="2562" max="2563" width="9" style="6"/>
    <col min="2564" max="2564" width="11.5" style="6" customWidth="1"/>
    <col min="2565" max="2565" width="9" style="6"/>
    <col min="2566" max="2566" width="14.125" style="6" customWidth="1"/>
    <col min="2567" max="2568" width="9" style="6"/>
    <col min="2569" max="2569" width="13.875" style="6" customWidth="1"/>
    <col min="2570" max="2816" width="9" style="6"/>
    <col min="2817" max="2817" width="26.875" style="6" customWidth="1"/>
    <col min="2818" max="2819" width="9" style="6"/>
    <col min="2820" max="2820" width="11.5" style="6" customWidth="1"/>
    <col min="2821" max="2821" width="9" style="6"/>
    <col min="2822" max="2822" width="14.125" style="6" customWidth="1"/>
    <col min="2823" max="2824" width="9" style="6"/>
    <col min="2825" max="2825" width="13.875" style="6" customWidth="1"/>
    <col min="2826" max="3072" width="9" style="6"/>
    <col min="3073" max="3073" width="26.875" style="6" customWidth="1"/>
    <col min="3074" max="3075" width="9" style="6"/>
    <col min="3076" max="3076" width="11.5" style="6" customWidth="1"/>
    <col min="3077" max="3077" width="9" style="6"/>
    <col min="3078" max="3078" width="14.125" style="6" customWidth="1"/>
    <col min="3079" max="3080" width="9" style="6"/>
    <col min="3081" max="3081" width="13.875" style="6" customWidth="1"/>
    <col min="3082" max="3328" width="9" style="6"/>
    <col min="3329" max="3329" width="26.875" style="6" customWidth="1"/>
    <col min="3330" max="3331" width="9" style="6"/>
    <col min="3332" max="3332" width="11.5" style="6" customWidth="1"/>
    <col min="3333" max="3333" width="9" style="6"/>
    <col min="3334" max="3334" width="14.125" style="6" customWidth="1"/>
    <col min="3335" max="3336" width="9" style="6"/>
    <col min="3337" max="3337" width="13.875" style="6" customWidth="1"/>
    <col min="3338" max="3584" width="9" style="6"/>
    <col min="3585" max="3585" width="26.875" style="6" customWidth="1"/>
    <col min="3586" max="3587" width="9" style="6"/>
    <col min="3588" max="3588" width="11.5" style="6" customWidth="1"/>
    <col min="3589" max="3589" width="9" style="6"/>
    <col min="3590" max="3590" width="14.125" style="6" customWidth="1"/>
    <col min="3591" max="3592" width="9" style="6"/>
    <col min="3593" max="3593" width="13.875" style="6" customWidth="1"/>
    <col min="3594" max="3840" width="9" style="6"/>
    <col min="3841" max="3841" width="26.875" style="6" customWidth="1"/>
    <col min="3842" max="3843" width="9" style="6"/>
    <col min="3844" max="3844" width="11.5" style="6" customWidth="1"/>
    <col min="3845" max="3845" width="9" style="6"/>
    <col min="3846" max="3846" width="14.125" style="6" customWidth="1"/>
    <col min="3847" max="3848" width="9" style="6"/>
    <col min="3849" max="3849" width="13.875" style="6" customWidth="1"/>
    <col min="3850" max="4096" width="9" style="6"/>
    <col min="4097" max="4097" width="26.875" style="6" customWidth="1"/>
    <col min="4098" max="4099" width="9" style="6"/>
    <col min="4100" max="4100" width="11.5" style="6" customWidth="1"/>
    <col min="4101" max="4101" width="9" style="6"/>
    <col min="4102" max="4102" width="14.125" style="6" customWidth="1"/>
    <col min="4103" max="4104" width="9" style="6"/>
    <col min="4105" max="4105" width="13.875" style="6" customWidth="1"/>
    <col min="4106" max="4352" width="9" style="6"/>
    <col min="4353" max="4353" width="26.875" style="6" customWidth="1"/>
    <col min="4354" max="4355" width="9" style="6"/>
    <col min="4356" max="4356" width="11.5" style="6" customWidth="1"/>
    <col min="4357" max="4357" width="9" style="6"/>
    <col min="4358" max="4358" width="14.125" style="6" customWidth="1"/>
    <col min="4359" max="4360" width="9" style="6"/>
    <col min="4361" max="4361" width="13.875" style="6" customWidth="1"/>
    <col min="4362" max="4608" width="9" style="6"/>
    <col min="4609" max="4609" width="26.875" style="6" customWidth="1"/>
    <col min="4610" max="4611" width="9" style="6"/>
    <col min="4612" max="4612" width="11.5" style="6" customWidth="1"/>
    <col min="4613" max="4613" width="9" style="6"/>
    <col min="4614" max="4614" width="14.125" style="6" customWidth="1"/>
    <col min="4615" max="4616" width="9" style="6"/>
    <col min="4617" max="4617" width="13.875" style="6" customWidth="1"/>
    <col min="4618" max="4864" width="9" style="6"/>
    <col min="4865" max="4865" width="26.875" style="6" customWidth="1"/>
    <col min="4866" max="4867" width="9" style="6"/>
    <col min="4868" max="4868" width="11.5" style="6" customWidth="1"/>
    <col min="4869" max="4869" width="9" style="6"/>
    <col min="4870" max="4870" width="14.125" style="6" customWidth="1"/>
    <col min="4871" max="4872" width="9" style="6"/>
    <col min="4873" max="4873" width="13.875" style="6" customWidth="1"/>
    <col min="4874" max="5120" width="9" style="6"/>
    <col min="5121" max="5121" width="26.875" style="6" customWidth="1"/>
    <col min="5122" max="5123" width="9" style="6"/>
    <col min="5124" max="5124" width="11.5" style="6" customWidth="1"/>
    <col min="5125" max="5125" width="9" style="6"/>
    <col min="5126" max="5126" width="14.125" style="6" customWidth="1"/>
    <col min="5127" max="5128" width="9" style="6"/>
    <col min="5129" max="5129" width="13.875" style="6" customWidth="1"/>
    <col min="5130" max="5376" width="9" style="6"/>
    <col min="5377" max="5377" width="26.875" style="6" customWidth="1"/>
    <col min="5378" max="5379" width="9" style="6"/>
    <col min="5380" max="5380" width="11.5" style="6" customWidth="1"/>
    <col min="5381" max="5381" width="9" style="6"/>
    <col min="5382" max="5382" width="14.125" style="6" customWidth="1"/>
    <col min="5383" max="5384" width="9" style="6"/>
    <col min="5385" max="5385" width="13.875" style="6" customWidth="1"/>
    <col min="5386" max="5632" width="9" style="6"/>
    <col min="5633" max="5633" width="26.875" style="6" customWidth="1"/>
    <col min="5634" max="5635" width="9" style="6"/>
    <col min="5636" max="5636" width="11.5" style="6" customWidth="1"/>
    <col min="5637" max="5637" width="9" style="6"/>
    <col min="5638" max="5638" width="14.125" style="6" customWidth="1"/>
    <col min="5639" max="5640" width="9" style="6"/>
    <col min="5641" max="5641" width="13.875" style="6" customWidth="1"/>
    <col min="5642" max="5888" width="9" style="6"/>
    <col min="5889" max="5889" width="26.875" style="6" customWidth="1"/>
    <col min="5890" max="5891" width="9" style="6"/>
    <col min="5892" max="5892" width="11.5" style="6" customWidth="1"/>
    <col min="5893" max="5893" width="9" style="6"/>
    <col min="5894" max="5894" width="14.125" style="6" customWidth="1"/>
    <col min="5895" max="5896" width="9" style="6"/>
    <col min="5897" max="5897" width="13.875" style="6" customWidth="1"/>
    <col min="5898" max="6144" width="9" style="6"/>
    <col min="6145" max="6145" width="26.875" style="6" customWidth="1"/>
    <col min="6146" max="6147" width="9" style="6"/>
    <col min="6148" max="6148" width="11.5" style="6" customWidth="1"/>
    <col min="6149" max="6149" width="9" style="6"/>
    <col min="6150" max="6150" width="14.125" style="6" customWidth="1"/>
    <col min="6151" max="6152" width="9" style="6"/>
    <col min="6153" max="6153" width="13.875" style="6" customWidth="1"/>
    <col min="6154" max="6400" width="9" style="6"/>
    <col min="6401" max="6401" width="26.875" style="6" customWidth="1"/>
    <col min="6402" max="6403" width="9" style="6"/>
    <col min="6404" max="6404" width="11.5" style="6" customWidth="1"/>
    <col min="6405" max="6405" width="9" style="6"/>
    <col min="6406" max="6406" width="14.125" style="6" customWidth="1"/>
    <col min="6407" max="6408" width="9" style="6"/>
    <col min="6409" max="6409" width="13.875" style="6" customWidth="1"/>
    <col min="6410" max="6656" width="9" style="6"/>
    <col min="6657" max="6657" width="26.875" style="6" customWidth="1"/>
    <col min="6658" max="6659" width="9" style="6"/>
    <col min="6660" max="6660" width="11.5" style="6" customWidth="1"/>
    <col min="6661" max="6661" width="9" style="6"/>
    <col min="6662" max="6662" width="14.125" style="6" customWidth="1"/>
    <col min="6663" max="6664" width="9" style="6"/>
    <col min="6665" max="6665" width="13.875" style="6" customWidth="1"/>
    <col min="6666" max="6912" width="9" style="6"/>
    <col min="6913" max="6913" width="26.875" style="6" customWidth="1"/>
    <col min="6914" max="6915" width="9" style="6"/>
    <col min="6916" max="6916" width="11.5" style="6" customWidth="1"/>
    <col min="6917" max="6917" width="9" style="6"/>
    <col min="6918" max="6918" width="14.125" style="6" customWidth="1"/>
    <col min="6919" max="6920" width="9" style="6"/>
    <col min="6921" max="6921" width="13.875" style="6" customWidth="1"/>
    <col min="6922" max="7168" width="9" style="6"/>
    <col min="7169" max="7169" width="26.875" style="6" customWidth="1"/>
    <col min="7170" max="7171" width="9" style="6"/>
    <col min="7172" max="7172" width="11.5" style="6" customWidth="1"/>
    <col min="7173" max="7173" width="9" style="6"/>
    <col min="7174" max="7174" width="14.125" style="6" customWidth="1"/>
    <col min="7175" max="7176" width="9" style="6"/>
    <col min="7177" max="7177" width="13.875" style="6" customWidth="1"/>
    <col min="7178" max="7424" width="9" style="6"/>
    <col min="7425" max="7425" width="26.875" style="6" customWidth="1"/>
    <col min="7426" max="7427" width="9" style="6"/>
    <col min="7428" max="7428" width="11.5" style="6" customWidth="1"/>
    <col min="7429" max="7429" width="9" style="6"/>
    <col min="7430" max="7430" width="14.125" style="6" customWidth="1"/>
    <col min="7431" max="7432" width="9" style="6"/>
    <col min="7433" max="7433" width="13.875" style="6" customWidth="1"/>
    <col min="7434" max="7680" width="9" style="6"/>
    <col min="7681" max="7681" width="26.875" style="6" customWidth="1"/>
    <col min="7682" max="7683" width="9" style="6"/>
    <col min="7684" max="7684" width="11.5" style="6" customWidth="1"/>
    <col min="7685" max="7685" width="9" style="6"/>
    <col min="7686" max="7686" width="14.125" style="6" customWidth="1"/>
    <col min="7687" max="7688" width="9" style="6"/>
    <col min="7689" max="7689" width="13.875" style="6" customWidth="1"/>
    <col min="7690" max="7936" width="9" style="6"/>
    <col min="7937" max="7937" width="26.875" style="6" customWidth="1"/>
    <col min="7938" max="7939" width="9" style="6"/>
    <col min="7940" max="7940" width="11.5" style="6" customWidth="1"/>
    <col min="7941" max="7941" width="9" style="6"/>
    <col min="7942" max="7942" width="14.125" style="6" customWidth="1"/>
    <col min="7943" max="7944" width="9" style="6"/>
    <col min="7945" max="7945" width="13.875" style="6" customWidth="1"/>
    <col min="7946" max="8192" width="9" style="6"/>
    <col min="8193" max="8193" width="26.875" style="6" customWidth="1"/>
    <col min="8194" max="8195" width="9" style="6"/>
    <col min="8196" max="8196" width="11.5" style="6" customWidth="1"/>
    <col min="8197" max="8197" width="9" style="6"/>
    <col min="8198" max="8198" width="14.125" style="6" customWidth="1"/>
    <col min="8199" max="8200" width="9" style="6"/>
    <col min="8201" max="8201" width="13.875" style="6" customWidth="1"/>
    <col min="8202" max="8448" width="9" style="6"/>
    <col min="8449" max="8449" width="26.875" style="6" customWidth="1"/>
    <col min="8450" max="8451" width="9" style="6"/>
    <col min="8452" max="8452" width="11.5" style="6" customWidth="1"/>
    <col min="8453" max="8453" width="9" style="6"/>
    <col min="8454" max="8454" width="14.125" style="6" customWidth="1"/>
    <col min="8455" max="8456" width="9" style="6"/>
    <col min="8457" max="8457" width="13.875" style="6" customWidth="1"/>
    <col min="8458" max="8704" width="9" style="6"/>
    <col min="8705" max="8705" width="26.875" style="6" customWidth="1"/>
    <col min="8706" max="8707" width="9" style="6"/>
    <col min="8708" max="8708" width="11.5" style="6" customWidth="1"/>
    <col min="8709" max="8709" width="9" style="6"/>
    <col min="8710" max="8710" width="14.125" style="6" customWidth="1"/>
    <col min="8711" max="8712" width="9" style="6"/>
    <col min="8713" max="8713" width="13.875" style="6" customWidth="1"/>
    <col min="8714" max="8960" width="9" style="6"/>
    <col min="8961" max="8961" width="26.875" style="6" customWidth="1"/>
    <col min="8962" max="8963" width="9" style="6"/>
    <col min="8964" max="8964" width="11.5" style="6" customWidth="1"/>
    <col min="8965" max="8965" width="9" style="6"/>
    <col min="8966" max="8966" width="14.125" style="6" customWidth="1"/>
    <col min="8967" max="8968" width="9" style="6"/>
    <col min="8969" max="8969" width="13.875" style="6" customWidth="1"/>
    <col min="8970" max="9216" width="9" style="6"/>
    <col min="9217" max="9217" width="26.875" style="6" customWidth="1"/>
    <col min="9218" max="9219" width="9" style="6"/>
    <col min="9220" max="9220" width="11.5" style="6" customWidth="1"/>
    <col min="9221" max="9221" width="9" style="6"/>
    <col min="9222" max="9222" width="14.125" style="6" customWidth="1"/>
    <col min="9223" max="9224" width="9" style="6"/>
    <col min="9225" max="9225" width="13.875" style="6" customWidth="1"/>
    <col min="9226" max="9472" width="9" style="6"/>
    <col min="9473" max="9473" width="26.875" style="6" customWidth="1"/>
    <col min="9474" max="9475" width="9" style="6"/>
    <col min="9476" max="9476" width="11.5" style="6" customWidth="1"/>
    <col min="9477" max="9477" width="9" style="6"/>
    <col min="9478" max="9478" width="14.125" style="6" customWidth="1"/>
    <col min="9479" max="9480" width="9" style="6"/>
    <col min="9481" max="9481" width="13.875" style="6" customWidth="1"/>
    <col min="9482" max="9728" width="9" style="6"/>
    <col min="9729" max="9729" width="26.875" style="6" customWidth="1"/>
    <col min="9730" max="9731" width="9" style="6"/>
    <col min="9732" max="9732" width="11.5" style="6" customWidth="1"/>
    <col min="9733" max="9733" width="9" style="6"/>
    <col min="9734" max="9734" width="14.125" style="6" customWidth="1"/>
    <col min="9735" max="9736" width="9" style="6"/>
    <col min="9737" max="9737" width="13.875" style="6" customWidth="1"/>
    <col min="9738" max="9984" width="9" style="6"/>
    <col min="9985" max="9985" width="26.875" style="6" customWidth="1"/>
    <col min="9986" max="9987" width="9" style="6"/>
    <col min="9988" max="9988" width="11.5" style="6" customWidth="1"/>
    <col min="9989" max="9989" width="9" style="6"/>
    <col min="9990" max="9990" width="14.125" style="6" customWidth="1"/>
    <col min="9991" max="9992" width="9" style="6"/>
    <col min="9993" max="9993" width="13.875" style="6" customWidth="1"/>
    <col min="9994" max="10240" width="9" style="6"/>
    <col min="10241" max="10241" width="26.875" style="6" customWidth="1"/>
    <col min="10242" max="10243" width="9" style="6"/>
    <col min="10244" max="10244" width="11.5" style="6" customWidth="1"/>
    <col min="10245" max="10245" width="9" style="6"/>
    <col min="10246" max="10246" width="14.125" style="6" customWidth="1"/>
    <col min="10247" max="10248" width="9" style="6"/>
    <col min="10249" max="10249" width="13.875" style="6" customWidth="1"/>
    <col min="10250" max="10496" width="9" style="6"/>
    <col min="10497" max="10497" width="26.875" style="6" customWidth="1"/>
    <col min="10498" max="10499" width="9" style="6"/>
    <col min="10500" max="10500" width="11.5" style="6" customWidth="1"/>
    <col min="10501" max="10501" width="9" style="6"/>
    <col min="10502" max="10502" width="14.125" style="6" customWidth="1"/>
    <col min="10503" max="10504" width="9" style="6"/>
    <col min="10505" max="10505" width="13.875" style="6" customWidth="1"/>
    <col min="10506" max="10752" width="9" style="6"/>
    <col min="10753" max="10753" width="26.875" style="6" customWidth="1"/>
    <col min="10754" max="10755" width="9" style="6"/>
    <col min="10756" max="10756" width="11.5" style="6" customWidth="1"/>
    <col min="10757" max="10757" width="9" style="6"/>
    <col min="10758" max="10758" width="14.125" style="6" customWidth="1"/>
    <col min="10759" max="10760" width="9" style="6"/>
    <col min="10761" max="10761" width="13.875" style="6" customWidth="1"/>
    <col min="10762" max="11008" width="9" style="6"/>
    <col min="11009" max="11009" width="26.875" style="6" customWidth="1"/>
    <col min="11010" max="11011" width="9" style="6"/>
    <col min="11012" max="11012" width="11.5" style="6" customWidth="1"/>
    <col min="11013" max="11013" width="9" style="6"/>
    <col min="11014" max="11014" width="14.125" style="6" customWidth="1"/>
    <col min="11015" max="11016" width="9" style="6"/>
    <col min="11017" max="11017" width="13.875" style="6" customWidth="1"/>
    <col min="11018" max="11264" width="9" style="6"/>
    <col min="11265" max="11265" width="26.875" style="6" customWidth="1"/>
    <col min="11266" max="11267" width="9" style="6"/>
    <col min="11268" max="11268" width="11.5" style="6" customWidth="1"/>
    <col min="11269" max="11269" width="9" style="6"/>
    <col min="11270" max="11270" width="14.125" style="6" customWidth="1"/>
    <col min="11271" max="11272" width="9" style="6"/>
    <col min="11273" max="11273" width="13.875" style="6" customWidth="1"/>
    <col min="11274" max="11520" width="9" style="6"/>
    <col min="11521" max="11521" width="26.875" style="6" customWidth="1"/>
    <col min="11522" max="11523" width="9" style="6"/>
    <col min="11524" max="11524" width="11.5" style="6" customWidth="1"/>
    <col min="11525" max="11525" width="9" style="6"/>
    <col min="11526" max="11526" width="14.125" style="6" customWidth="1"/>
    <col min="11527" max="11528" width="9" style="6"/>
    <col min="11529" max="11529" width="13.875" style="6" customWidth="1"/>
    <col min="11530" max="11776" width="9" style="6"/>
    <col min="11777" max="11777" width="26.875" style="6" customWidth="1"/>
    <col min="11778" max="11779" width="9" style="6"/>
    <col min="11780" max="11780" width="11.5" style="6" customWidth="1"/>
    <col min="11781" max="11781" width="9" style="6"/>
    <col min="11782" max="11782" width="14.125" style="6" customWidth="1"/>
    <col min="11783" max="11784" width="9" style="6"/>
    <col min="11785" max="11785" width="13.875" style="6" customWidth="1"/>
    <col min="11786" max="12032" width="9" style="6"/>
    <col min="12033" max="12033" width="26.875" style="6" customWidth="1"/>
    <col min="12034" max="12035" width="9" style="6"/>
    <col min="12036" max="12036" width="11.5" style="6" customWidth="1"/>
    <col min="12037" max="12037" width="9" style="6"/>
    <col min="12038" max="12038" width="14.125" style="6" customWidth="1"/>
    <col min="12039" max="12040" width="9" style="6"/>
    <col min="12041" max="12041" width="13.875" style="6" customWidth="1"/>
    <col min="12042" max="12288" width="9" style="6"/>
    <col min="12289" max="12289" width="26.875" style="6" customWidth="1"/>
    <col min="12290" max="12291" width="9" style="6"/>
    <col min="12292" max="12292" width="11.5" style="6" customWidth="1"/>
    <col min="12293" max="12293" width="9" style="6"/>
    <col min="12294" max="12294" width="14.125" style="6" customWidth="1"/>
    <col min="12295" max="12296" width="9" style="6"/>
    <col min="12297" max="12297" width="13.875" style="6" customWidth="1"/>
    <col min="12298" max="12544" width="9" style="6"/>
    <col min="12545" max="12545" width="26.875" style="6" customWidth="1"/>
    <col min="12546" max="12547" width="9" style="6"/>
    <col min="12548" max="12548" width="11.5" style="6" customWidth="1"/>
    <col min="12549" max="12549" width="9" style="6"/>
    <col min="12550" max="12550" width="14.125" style="6" customWidth="1"/>
    <col min="12551" max="12552" width="9" style="6"/>
    <col min="12553" max="12553" width="13.875" style="6" customWidth="1"/>
    <col min="12554" max="12800" width="9" style="6"/>
    <col min="12801" max="12801" width="26.875" style="6" customWidth="1"/>
    <col min="12802" max="12803" width="9" style="6"/>
    <col min="12804" max="12804" width="11.5" style="6" customWidth="1"/>
    <col min="12805" max="12805" width="9" style="6"/>
    <col min="12806" max="12806" width="14.125" style="6" customWidth="1"/>
    <col min="12807" max="12808" width="9" style="6"/>
    <col min="12809" max="12809" width="13.875" style="6" customWidth="1"/>
    <col min="12810" max="13056" width="9" style="6"/>
    <col min="13057" max="13057" width="26.875" style="6" customWidth="1"/>
    <col min="13058" max="13059" width="9" style="6"/>
    <col min="13060" max="13060" width="11.5" style="6" customWidth="1"/>
    <col min="13061" max="13061" width="9" style="6"/>
    <col min="13062" max="13062" width="14.125" style="6" customWidth="1"/>
    <col min="13063" max="13064" width="9" style="6"/>
    <col min="13065" max="13065" width="13.875" style="6" customWidth="1"/>
    <col min="13066" max="13312" width="9" style="6"/>
    <col min="13313" max="13313" width="26.875" style="6" customWidth="1"/>
    <col min="13314" max="13315" width="9" style="6"/>
    <col min="13316" max="13316" width="11.5" style="6" customWidth="1"/>
    <col min="13317" max="13317" width="9" style="6"/>
    <col min="13318" max="13318" width="14.125" style="6" customWidth="1"/>
    <col min="13319" max="13320" width="9" style="6"/>
    <col min="13321" max="13321" width="13.875" style="6" customWidth="1"/>
    <col min="13322" max="13568" width="9" style="6"/>
    <col min="13569" max="13569" width="26.875" style="6" customWidth="1"/>
    <col min="13570" max="13571" width="9" style="6"/>
    <col min="13572" max="13572" width="11.5" style="6" customWidth="1"/>
    <col min="13573" max="13573" width="9" style="6"/>
    <col min="13574" max="13574" width="14.125" style="6" customWidth="1"/>
    <col min="13575" max="13576" width="9" style="6"/>
    <col min="13577" max="13577" width="13.875" style="6" customWidth="1"/>
    <col min="13578" max="13824" width="9" style="6"/>
    <col min="13825" max="13825" width="26.875" style="6" customWidth="1"/>
    <col min="13826" max="13827" width="9" style="6"/>
    <col min="13828" max="13828" width="11.5" style="6" customWidth="1"/>
    <col min="13829" max="13829" width="9" style="6"/>
    <col min="13830" max="13830" width="14.125" style="6" customWidth="1"/>
    <col min="13831" max="13832" width="9" style="6"/>
    <col min="13833" max="13833" width="13.875" style="6" customWidth="1"/>
    <col min="13834" max="14080" width="9" style="6"/>
    <col min="14081" max="14081" width="26.875" style="6" customWidth="1"/>
    <col min="14082" max="14083" width="9" style="6"/>
    <col min="14084" max="14084" width="11.5" style="6" customWidth="1"/>
    <col min="14085" max="14085" width="9" style="6"/>
    <col min="14086" max="14086" width="14.125" style="6" customWidth="1"/>
    <col min="14087" max="14088" width="9" style="6"/>
    <col min="14089" max="14089" width="13.875" style="6" customWidth="1"/>
    <col min="14090" max="14336" width="9" style="6"/>
    <col min="14337" max="14337" width="26.875" style="6" customWidth="1"/>
    <col min="14338" max="14339" width="9" style="6"/>
    <col min="14340" max="14340" width="11.5" style="6" customWidth="1"/>
    <col min="14341" max="14341" width="9" style="6"/>
    <col min="14342" max="14342" width="14.125" style="6" customWidth="1"/>
    <col min="14343" max="14344" width="9" style="6"/>
    <col min="14345" max="14345" width="13.875" style="6" customWidth="1"/>
    <col min="14346" max="14592" width="9" style="6"/>
    <col min="14593" max="14593" width="26.875" style="6" customWidth="1"/>
    <col min="14594" max="14595" width="9" style="6"/>
    <col min="14596" max="14596" width="11.5" style="6" customWidth="1"/>
    <col min="14597" max="14597" width="9" style="6"/>
    <col min="14598" max="14598" width="14.125" style="6" customWidth="1"/>
    <col min="14599" max="14600" width="9" style="6"/>
    <col min="14601" max="14601" width="13.875" style="6" customWidth="1"/>
    <col min="14602" max="14848" width="9" style="6"/>
    <col min="14849" max="14849" width="26.875" style="6" customWidth="1"/>
    <col min="14850" max="14851" width="9" style="6"/>
    <col min="14852" max="14852" width="11.5" style="6" customWidth="1"/>
    <col min="14853" max="14853" width="9" style="6"/>
    <col min="14854" max="14854" width="14.125" style="6" customWidth="1"/>
    <col min="14855" max="14856" width="9" style="6"/>
    <col min="14857" max="14857" width="13.875" style="6" customWidth="1"/>
    <col min="14858" max="15104" width="9" style="6"/>
    <col min="15105" max="15105" width="26.875" style="6" customWidth="1"/>
    <col min="15106" max="15107" width="9" style="6"/>
    <col min="15108" max="15108" width="11.5" style="6" customWidth="1"/>
    <col min="15109" max="15109" width="9" style="6"/>
    <col min="15110" max="15110" width="14.125" style="6" customWidth="1"/>
    <col min="15111" max="15112" width="9" style="6"/>
    <col min="15113" max="15113" width="13.875" style="6" customWidth="1"/>
    <col min="15114" max="15360" width="9" style="6"/>
    <col min="15361" max="15361" width="26.875" style="6" customWidth="1"/>
    <col min="15362" max="15363" width="9" style="6"/>
    <col min="15364" max="15364" width="11.5" style="6" customWidth="1"/>
    <col min="15365" max="15365" width="9" style="6"/>
    <col min="15366" max="15366" width="14.125" style="6" customWidth="1"/>
    <col min="15367" max="15368" width="9" style="6"/>
    <col min="15369" max="15369" width="13.875" style="6" customWidth="1"/>
    <col min="15370" max="15616" width="9" style="6"/>
    <col min="15617" max="15617" width="26.875" style="6" customWidth="1"/>
    <col min="15618" max="15619" width="9" style="6"/>
    <col min="15620" max="15620" width="11.5" style="6" customWidth="1"/>
    <col min="15621" max="15621" width="9" style="6"/>
    <col min="15622" max="15622" width="14.125" style="6" customWidth="1"/>
    <col min="15623" max="15624" width="9" style="6"/>
    <col min="15625" max="15625" width="13.875" style="6" customWidth="1"/>
    <col min="15626" max="15872" width="9" style="6"/>
    <col min="15873" max="15873" width="26.875" style="6" customWidth="1"/>
    <col min="15874" max="15875" width="9" style="6"/>
    <col min="15876" max="15876" width="11.5" style="6" customWidth="1"/>
    <col min="15877" max="15877" width="9" style="6"/>
    <col min="15878" max="15878" width="14.125" style="6" customWidth="1"/>
    <col min="15879" max="15880" width="9" style="6"/>
    <col min="15881" max="15881" width="13.875" style="6" customWidth="1"/>
    <col min="15882" max="16128" width="9" style="6"/>
    <col min="16129" max="16129" width="26.875" style="6" customWidth="1"/>
    <col min="16130" max="16131" width="9" style="6"/>
    <col min="16132" max="16132" width="11.5" style="6" customWidth="1"/>
    <col min="16133" max="16133" width="9" style="6"/>
    <col min="16134" max="16134" width="14.125" style="6" customWidth="1"/>
    <col min="16135" max="16136" width="9" style="6"/>
    <col min="16137" max="16137" width="13.875" style="6" customWidth="1"/>
    <col min="16138" max="16384" width="9" style="6"/>
  </cols>
  <sheetData>
    <row r="1" spans="1:9">
      <c r="D1" s="38" t="s">
        <v>27</v>
      </c>
      <c r="G1" s="1" t="s">
        <v>0</v>
      </c>
    </row>
    <row r="2" spans="1:9">
      <c r="D2" s="2" t="s">
        <v>26</v>
      </c>
    </row>
    <row r="3" spans="1:9">
      <c r="D3" s="2" t="s">
        <v>8</v>
      </c>
    </row>
    <row r="4" spans="1:9">
      <c r="D4" s="2" t="s">
        <v>25</v>
      </c>
    </row>
    <row r="5" spans="1:9">
      <c r="D5" s="3" t="s">
        <v>10</v>
      </c>
    </row>
    <row r="7" spans="1:9" ht="38.25" customHeight="1">
      <c r="A7" s="62" t="s">
        <v>28</v>
      </c>
      <c r="B7" s="63"/>
      <c r="C7" s="63"/>
      <c r="D7" s="63"/>
      <c r="E7" s="63"/>
      <c r="F7" s="63"/>
      <c r="G7" s="63"/>
      <c r="H7" s="63"/>
      <c r="I7" s="63"/>
    </row>
    <row r="9" spans="1:9" ht="18.75" customHeight="1">
      <c r="A9" s="64" t="s">
        <v>29</v>
      </c>
      <c r="B9" s="64"/>
      <c r="C9" s="64"/>
      <c r="D9" s="64"/>
      <c r="E9" s="64" t="s">
        <v>30</v>
      </c>
      <c r="F9" s="64"/>
      <c r="G9" s="64"/>
      <c r="H9" s="64"/>
      <c r="I9" s="64"/>
    </row>
    <row r="10" spans="1:9" ht="13.5" customHeight="1">
      <c r="A10" s="39" t="s">
        <v>31</v>
      </c>
      <c r="B10" s="39" t="s">
        <v>1</v>
      </c>
      <c r="C10" s="39" t="s">
        <v>2</v>
      </c>
      <c r="D10" s="39" t="s">
        <v>32</v>
      </c>
      <c r="E10" s="64" t="s">
        <v>31</v>
      </c>
      <c r="F10" s="64"/>
      <c r="G10" s="39" t="s">
        <v>1</v>
      </c>
      <c r="H10" s="39" t="s">
        <v>2</v>
      </c>
      <c r="I10" s="39" t="s">
        <v>32</v>
      </c>
    </row>
    <row r="11" spans="1:9" ht="31.5" customHeight="1">
      <c r="A11" s="40" t="s">
        <v>33</v>
      </c>
      <c r="B11" s="41">
        <v>756</v>
      </c>
      <c r="C11" s="42">
        <v>75618</v>
      </c>
      <c r="D11" s="43">
        <v>156000</v>
      </c>
      <c r="E11" s="65" t="s">
        <v>34</v>
      </c>
      <c r="F11" s="65"/>
      <c r="G11" s="44">
        <v>851</v>
      </c>
      <c r="H11" s="44">
        <v>85153</v>
      </c>
      <c r="I11" s="45">
        <v>10800</v>
      </c>
    </row>
    <row r="12" spans="1:9" ht="39.75" customHeight="1" thickBot="1">
      <c r="A12" s="46"/>
      <c r="B12" s="46"/>
      <c r="C12" s="46"/>
      <c r="D12" s="46"/>
      <c r="E12" s="66" t="s">
        <v>35</v>
      </c>
      <c r="F12" s="66"/>
      <c r="G12" s="47">
        <v>851</v>
      </c>
      <c r="H12" s="47">
        <v>85154</v>
      </c>
      <c r="I12" s="48">
        <v>155890</v>
      </c>
    </row>
    <row r="13" spans="1:9" ht="21.75" customHeight="1" thickBot="1">
      <c r="A13" s="49" t="s">
        <v>5</v>
      </c>
      <c r="B13" s="50"/>
      <c r="C13" s="50"/>
      <c r="D13" s="51">
        <f>SUM(D11:D12)</f>
        <v>156000</v>
      </c>
      <c r="E13" s="61"/>
      <c r="F13" s="61"/>
      <c r="G13" s="50"/>
      <c r="H13" s="50"/>
      <c r="I13" s="52">
        <f>SUM(I11:I12)</f>
        <v>166690</v>
      </c>
    </row>
    <row r="17" spans="1:1">
      <c r="A17" s="53"/>
    </row>
  </sheetData>
  <mergeCells count="7">
    <mergeCell ref="E13:F13"/>
    <mergeCell ref="A7:I7"/>
    <mergeCell ref="A9:D9"/>
    <mergeCell ref="E9:I9"/>
    <mergeCell ref="E10:F10"/>
    <mergeCell ref="E11:F11"/>
    <mergeCell ref="E12:F12"/>
  </mergeCells>
  <pageMargins left="0.75" right="0.75" top="1" bottom="1" header="0.5" footer="0.5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zm.tabela2a (2)</vt:lpstr>
      <vt:lpstr>zał.2</vt:lpstr>
      <vt:lpstr>zał.5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 Karczewska</cp:lastModifiedBy>
  <cp:lastPrinted>2014-10-08T07:59:16Z</cp:lastPrinted>
  <dcterms:created xsi:type="dcterms:W3CDTF">2014-07-29T11:29:55Z</dcterms:created>
  <dcterms:modified xsi:type="dcterms:W3CDTF">2014-10-08T08:01:51Z</dcterms:modified>
</cp:coreProperties>
</file>