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30.10.2014\"/>
    </mc:Choice>
  </mc:AlternateContent>
  <bookViews>
    <workbookView xWindow="240" yWindow="15" windowWidth="14880" windowHeight="8190"/>
  </bookViews>
  <sheets>
    <sheet name="zm.tabela2a " sheetId="9" r:id="rId1"/>
    <sheet name="zał.2" sheetId="10" r:id="rId2"/>
  </sheets>
  <calcPr calcId="152511"/>
</workbook>
</file>

<file path=xl/calcChain.xml><?xml version="1.0" encoding="utf-8"?>
<calcChain xmlns="http://schemas.openxmlformats.org/spreadsheetml/2006/main">
  <c r="E97" i="10" l="1"/>
  <c r="E96" i="10"/>
  <c r="E95" i="10"/>
  <c r="E94" i="10"/>
  <c r="E93" i="10"/>
  <c r="E92" i="10"/>
  <c r="E91" i="10"/>
  <c r="E90" i="10"/>
  <c r="J89" i="10"/>
  <c r="I89" i="10"/>
  <c r="H89" i="10"/>
  <c r="G89" i="10"/>
  <c r="F89" i="10"/>
  <c r="D89" i="10"/>
  <c r="E88" i="10"/>
  <c r="E87" i="10"/>
  <c r="E86" i="10"/>
  <c r="J84" i="10"/>
  <c r="I84" i="10"/>
  <c r="H84" i="10"/>
  <c r="G84" i="10"/>
  <c r="F84" i="10"/>
  <c r="E84" i="10" s="1"/>
  <c r="D84" i="10"/>
  <c r="E83" i="10"/>
  <c r="E82" i="10"/>
  <c r="J80" i="10"/>
  <c r="I80" i="10"/>
  <c r="H80" i="10"/>
  <c r="G80" i="10"/>
  <c r="F80" i="10"/>
  <c r="E80" i="10" s="1"/>
  <c r="D80" i="10"/>
  <c r="E79" i="10"/>
  <c r="E78" i="10"/>
  <c r="J76" i="10"/>
  <c r="I76" i="10"/>
  <c r="H76" i="10"/>
  <c r="G76" i="10"/>
  <c r="F76" i="10"/>
  <c r="E76" i="10" s="1"/>
  <c r="D76" i="10"/>
  <c r="E75" i="10"/>
  <c r="E74" i="10"/>
  <c r="J73" i="10"/>
  <c r="I73" i="10"/>
  <c r="H73" i="10"/>
  <c r="G73" i="10"/>
  <c r="F73" i="10"/>
  <c r="E73" i="10"/>
  <c r="D73" i="10"/>
  <c r="E72" i="10"/>
  <c r="E71" i="10"/>
  <c r="E70" i="10"/>
  <c r="E69" i="10"/>
  <c r="E68" i="10"/>
  <c r="E67" i="10"/>
  <c r="E66" i="10"/>
  <c r="E65" i="10"/>
  <c r="E64" i="10"/>
  <c r="E63" i="10"/>
  <c r="J61" i="10"/>
  <c r="I61" i="10"/>
  <c r="H61" i="10"/>
  <c r="G61" i="10"/>
  <c r="F61" i="10"/>
  <c r="E61" i="10" s="1"/>
  <c r="D61" i="10"/>
  <c r="E60" i="10"/>
  <c r="E59" i="10"/>
  <c r="E58" i="10"/>
  <c r="I57" i="10"/>
  <c r="H57" i="10"/>
  <c r="G57" i="10"/>
  <c r="F57" i="10"/>
  <c r="E57" i="10"/>
  <c r="D57" i="10"/>
  <c r="E56" i="10"/>
  <c r="E55" i="10"/>
  <c r="E54" i="10"/>
  <c r="F53" i="10"/>
  <c r="E53" i="10"/>
  <c r="D53" i="10"/>
  <c r="E52" i="10"/>
  <c r="E51" i="10"/>
  <c r="E50" i="10"/>
  <c r="E49" i="10"/>
  <c r="E48" i="10"/>
  <c r="E47" i="10"/>
  <c r="E46" i="10"/>
  <c r="E45" i="10"/>
  <c r="J43" i="10"/>
  <c r="I43" i="10"/>
  <c r="H43" i="10"/>
  <c r="G43" i="10"/>
  <c r="F43" i="10"/>
  <c r="E43" i="10" s="1"/>
  <c r="D43" i="10"/>
  <c r="E42" i="10"/>
  <c r="E41" i="10"/>
  <c r="E40" i="10"/>
  <c r="E39" i="10"/>
  <c r="E38" i="10"/>
  <c r="E37" i="10"/>
  <c r="E36" i="10"/>
  <c r="E35" i="10"/>
  <c r="J33" i="10"/>
  <c r="I33" i="10"/>
  <c r="H33" i="10"/>
  <c r="G33" i="10"/>
  <c r="F33" i="10"/>
  <c r="E33" i="10"/>
  <c r="D33" i="10"/>
  <c r="E32" i="10"/>
  <c r="E31" i="10"/>
  <c r="J29" i="10"/>
  <c r="I29" i="10"/>
  <c r="H29" i="10"/>
  <c r="G29" i="10"/>
  <c r="F29" i="10"/>
  <c r="E29" i="10" s="1"/>
  <c r="D29" i="10"/>
  <c r="E28" i="10"/>
  <c r="E27" i="10"/>
  <c r="E26" i="10"/>
  <c r="E25" i="10"/>
  <c r="E24" i="10"/>
  <c r="E23" i="10"/>
  <c r="E22" i="10"/>
  <c r="J20" i="10"/>
  <c r="I20" i="10"/>
  <c r="H20" i="10"/>
  <c r="G20" i="10"/>
  <c r="F20" i="10"/>
  <c r="E20" i="10" s="1"/>
  <c r="D20" i="10"/>
  <c r="E19" i="10"/>
  <c r="E18" i="10"/>
  <c r="E17" i="10"/>
  <c r="E16" i="10"/>
  <c r="E15" i="10"/>
  <c r="E14" i="10"/>
  <c r="J12" i="10"/>
  <c r="J98" i="10" s="1"/>
  <c r="I12" i="10"/>
  <c r="H12" i="10"/>
  <c r="H98" i="10" s="1"/>
  <c r="G12" i="10"/>
  <c r="F12" i="10"/>
  <c r="D12" i="10"/>
  <c r="D98" i="10" s="1"/>
  <c r="E89" i="10" l="1"/>
  <c r="G98" i="10"/>
  <c r="F98" i="10"/>
  <c r="I98" i="10"/>
  <c r="E12" i="10"/>
  <c r="E98" i="10" s="1"/>
  <c r="G47" i="9" l="1"/>
  <c r="H47" i="9"/>
  <c r="H67" i="9" s="1"/>
  <c r="I47" i="9"/>
  <c r="K47" i="9"/>
  <c r="K67" i="9" s="1"/>
  <c r="F67" i="9"/>
  <c r="G67" i="9"/>
  <c r="I67" i="9"/>
</calcChain>
</file>

<file path=xl/sharedStrings.xml><?xml version="1.0" encoding="utf-8"?>
<sst xmlns="http://schemas.openxmlformats.org/spreadsheetml/2006/main" count="244" uniqueCount="107">
  <si>
    <t xml:space="preserve"> </t>
  </si>
  <si>
    <t>Dział</t>
  </si>
  <si>
    <t>Rozdz.</t>
  </si>
  <si>
    <t>§</t>
  </si>
  <si>
    <t>010</t>
  </si>
  <si>
    <t>Ogółem</t>
  </si>
  <si>
    <t>w tym:</t>
  </si>
  <si>
    <t>z tego:</t>
  </si>
  <si>
    <t>PO ZMIANACH</t>
  </si>
  <si>
    <t>Rozdział</t>
  </si>
  <si>
    <t>OGÓŁEM</t>
  </si>
  <si>
    <t>Tabela nr 2a</t>
  </si>
  <si>
    <t xml:space="preserve">  </t>
  </si>
  <si>
    <t xml:space="preserve">Zadania inwestycyjne w 2014 rok   </t>
  </si>
  <si>
    <t xml:space="preserve">PO ZMIANACH </t>
  </si>
  <si>
    <t>Lp.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</si>
  <si>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</si>
  <si>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</si>
  <si>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</si>
  <si>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</si>
  <si>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</si>
  <si>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</si>
  <si>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</si>
  <si>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</si>
  <si>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</si>
  <si>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</si>
  <si>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</si>
  <si>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</si>
  <si>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</si>
  <si>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</si>
  <si>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</si>
  <si>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</si>
  <si>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</si>
  <si>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</si>
  <si>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</si>
  <si>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</si>
  <si>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</si>
  <si>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</si>
  <si>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</si>
  <si>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</si>
  <si>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</si>
  <si>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</si>
  <si>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</si>
  <si>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</si>
  <si>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</si>
  <si>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</si>
  <si>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</si>
  <si>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</si>
  <si>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</si>
  <si>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</si>
  <si>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</si>
  <si>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</si>
  <si>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</si>
  <si>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</si>
  <si>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</si>
  <si>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</si>
  <si>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</si>
  <si>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</si>
  <si>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</si>
  <si>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</si>
  <si>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</si>
  <si>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</si>
  <si>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</si>
  <si>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</si>
  <si>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</si>
  <si>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</si>
  <si>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</si>
  <si>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</si>
  <si>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</si>
  <si>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</si>
  <si>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</si>
  <si>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</si>
  <si>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</si>
  <si>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</si>
  <si>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</si>
  <si>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</si>
  <si>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</si>
  <si>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</si>
  <si>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</si>
  <si>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</si>
  <si>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</si>
  <si>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</si>
  <si>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</si>
  <si>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</si>
  <si>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</si>
  <si>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</si>
  <si>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</si>
  <si>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Dotacja celowa dla OSP WOJNOWO</t>
  </si>
  <si>
    <t>Dofinansowanie  zakupu sań ratownictwa lodowego w zakresie  zapewnienia gotowości bojowej jednostki ochrony przeciwpożarowej włączonej do systemu ratowniczo-gaśniczego.</t>
  </si>
  <si>
    <t xml:space="preserve">A.    105.720,10
B.  
C.   </t>
  </si>
  <si>
    <t>Załącznik Nr 2</t>
  </si>
  <si>
    <t>Wójta Gminy Sicienko</t>
  </si>
  <si>
    <t>zmieniającego uchwałę w sprawie uchwalenia budżetu gminy na 2014 rok</t>
  </si>
  <si>
    <t>Dochody i wydatki związane z realizacją zadań z zakresu administracji rządowej i innych zadań zleconych odrębnymi ustawami  na 2014 rok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</si>
  <si>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</si>
  <si>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</si>
  <si>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</si>
  <si>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</si>
  <si>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</si>
  <si>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</si>
  <si>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</si>
  <si>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</si>
  <si>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</si>
  <si>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</si>
  <si>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</si>
  <si>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do Zarządzenia Nr 78/2014</t>
  </si>
  <si>
    <t>z dnia 30 pażdziernika 2014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</si>
</sst>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3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b/>
      <sz val="20"/>
      <color rgb="FFFF0000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2"/>
      <name val="Arial CE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4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</xf>
    <xf numFmtId="0" fontId="4" fillId="0" borderId="0"/>
    <xf numFmtId="0" fontId="2" fillId="0" borderId="0"/>
    <xf numFmtId="0" fontId="7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2" fillId="0" borderId="0"/>
  </cellStyleXfs>
  <cellXfs count="230">
    <xf numFmtId="0" fontId="0" fillId="0" borderId="0" xfId="0"/>
    <xf numFmtId="0" fontId="2" fillId="0" borderId="0" xfId="1" applyAlignment="1">
      <alignment vertical="center"/>
    </xf>
    <xf numFmtId="43" fontId="6" fillId="0" borderId="0" xfId="3" applyFont="1"/>
    <xf numFmtId="43" fontId="6" fillId="0" borderId="0" xfId="12" applyFont="1"/>
    <xf numFmtId="0" fontId="4" fillId="0" borderId="0" xfId="6"/>
    <xf numFmtId="0" fontId="10" fillId="0" borderId="0" xfId="1" applyFont="1" applyAlignment="1">
      <alignment vertical="center"/>
    </xf>
    <xf numFmtId="0" fontId="11" fillId="0" borderId="0" xfId="31" applyFont="1"/>
    <xf numFmtId="0" fontId="12" fillId="0" borderId="0" xfId="1" applyFont="1" applyAlignment="1">
      <alignment vertical="center" wrapText="1"/>
    </xf>
    <xf numFmtId="43" fontId="2" fillId="0" borderId="0" xfId="2" applyFont="1"/>
    <xf numFmtId="0" fontId="2" fillId="0" borderId="0" xfId="1"/>
    <xf numFmtId="0" fontId="14" fillId="0" borderId="1" xfId="1" applyFont="1" applyFill="1" applyBorder="1" applyAlignment="1">
      <alignment vertical="center" wrapText="1"/>
    </xf>
    <xf numFmtId="0" fontId="19" fillId="0" borderId="0" xfId="1" applyFont="1" applyAlignment="1">
      <alignment vertical="center"/>
    </xf>
    <xf numFmtId="41" fontId="18" fillId="0" borderId="3" xfId="1" applyNumberFormat="1" applyFont="1" applyBorder="1" applyAlignment="1">
      <alignment horizontal="center" vertical="center"/>
    </xf>
    <xf numFmtId="0" fontId="18" fillId="0" borderId="3" xfId="1" quotePrefix="1" applyNumberFormat="1" applyFont="1" applyBorder="1" applyAlignment="1">
      <alignment horizontal="center" vertical="center"/>
    </xf>
    <xf numFmtId="0" fontId="18" fillId="0" borderId="3" xfId="1" quotePrefix="1" applyNumberFormat="1" applyFont="1" applyFill="1" applyBorder="1" applyAlignment="1">
      <alignment horizontal="center" vertical="center"/>
    </xf>
    <xf numFmtId="41" fontId="18" fillId="0" borderId="3" xfId="4" applyNumberFormat="1" applyFont="1" applyFill="1" applyBorder="1" applyAlignment="1">
      <alignment vertical="center" wrapText="1"/>
    </xf>
    <xf numFmtId="164" fontId="18" fillId="0" borderId="3" xfId="1" applyNumberFormat="1" applyFont="1" applyFill="1" applyBorder="1" applyAlignment="1">
      <alignment vertical="center"/>
    </xf>
    <xf numFmtId="164" fontId="18" fillId="0" borderId="3" xfId="1" applyNumberFormat="1" applyFont="1" applyBorder="1" applyAlignment="1">
      <alignment vertical="center"/>
    </xf>
    <xf numFmtId="41" fontId="20" fillId="0" borderId="15" xfId="1" applyNumberFormat="1" applyFont="1" applyBorder="1" applyAlignment="1">
      <alignment horizontal="center" vertical="center"/>
    </xf>
    <xf numFmtId="0" fontId="20" fillId="0" borderId="15" xfId="1" quotePrefix="1" applyNumberFormat="1" applyFont="1" applyBorder="1" applyAlignment="1">
      <alignment horizontal="center" vertical="center"/>
    </xf>
    <xf numFmtId="41" fontId="21" fillId="0" borderId="15" xfId="4" applyNumberFormat="1" applyFont="1" applyBorder="1" applyAlignment="1">
      <alignment vertical="center" wrapText="1"/>
    </xf>
    <xf numFmtId="164" fontId="20" fillId="0" borderId="15" xfId="1" applyNumberFormat="1" applyFont="1" applyFill="1" applyBorder="1" applyAlignment="1">
      <alignment vertical="center"/>
    </xf>
    <xf numFmtId="164" fontId="20" fillId="0" borderId="15" xfId="1" applyNumberFormat="1" applyFont="1" applyBorder="1" applyAlignment="1">
      <alignment vertical="center"/>
    </xf>
    <xf numFmtId="165" fontId="20" fillId="0" borderId="15" xfId="1" applyNumberFormat="1" applyFont="1" applyBorder="1" applyAlignment="1">
      <alignment vertical="center"/>
    </xf>
    <xf numFmtId="0" fontId="20" fillId="0" borderId="16" xfId="1" quotePrefix="1" applyNumberFormat="1" applyFont="1" applyBorder="1" applyAlignment="1">
      <alignment horizontal="center" vertical="center"/>
    </xf>
    <xf numFmtId="41" fontId="21" fillId="0" borderId="16" xfId="4" applyNumberFormat="1" applyFont="1" applyBorder="1" applyAlignment="1">
      <alignment vertical="center" wrapText="1"/>
    </xf>
    <xf numFmtId="164" fontId="20" fillId="0" borderId="16" xfId="1" applyNumberFormat="1" applyFont="1" applyFill="1" applyBorder="1" applyAlignment="1">
      <alignment vertical="center"/>
    </xf>
    <xf numFmtId="164" fontId="20" fillId="0" borderId="16" xfId="1" applyNumberFormat="1" applyFont="1" applyBorder="1" applyAlignment="1">
      <alignment vertical="center"/>
    </xf>
    <xf numFmtId="165" fontId="20" fillId="0" borderId="16" xfId="1" applyNumberFormat="1" applyFont="1" applyBorder="1" applyAlignment="1">
      <alignment vertical="center"/>
    </xf>
    <xf numFmtId="41" fontId="22" fillId="0" borderId="2" xfId="4" applyNumberFormat="1" applyFont="1" applyBorder="1" applyAlignment="1">
      <alignment vertical="center" wrapText="1"/>
    </xf>
    <xf numFmtId="164" fontId="18" fillId="0" borderId="2" xfId="1" applyNumberFormat="1" applyFont="1" applyBorder="1" applyAlignment="1">
      <alignment vertical="center"/>
    </xf>
    <xf numFmtId="164" fontId="18" fillId="0" borderId="2" xfId="1" applyNumberFormat="1" applyFont="1" applyBorder="1" applyAlignment="1">
      <alignment vertical="center" wrapText="1"/>
    </xf>
    <xf numFmtId="0" fontId="18" fillId="0" borderId="2" xfId="1" applyFont="1" applyBorder="1" applyAlignment="1">
      <alignment vertical="center" wrapText="1"/>
    </xf>
    <xf numFmtId="0" fontId="18" fillId="4" borderId="2" xfId="1" quotePrefix="1" applyNumberFormat="1" applyFont="1" applyFill="1" applyBorder="1" applyAlignment="1">
      <alignment horizontal="center" vertical="center"/>
    </xf>
    <xf numFmtId="41" fontId="18" fillId="3" borderId="2" xfId="1" applyNumberFormat="1" applyFont="1" applyFill="1" applyBorder="1" applyAlignment="1">
      <alignment vertical="center" wrapText="1"/>
    </xf>
    <xf numFmtId="164" fontId="18" fillId="3" borderId="2" xfId="1" applyNumberFormat="1" applyFont="1" applyFill="1" applyBorder="1" applyAlignment="1">
      <alignment vertical="center"/>
    </xf>
    <xf numFmtId="0" fontId="23" fillId="3" borderId="0" xfId="0" applyFont="1" applyFill="1" applyAlignment="1">
      <alignment vertical="center" wrapText="1"/>
    </xf>
    <xf numFmtId="0" fontId="18" fillId="0" borderId="2" xfId="1" quotePrefix="1" applyNumberFormat="1" applyFont="1" applyBorder="1" applyAlignment="1">
      <alignment horizontal="center" vertical="center"/>
    </xf>
    <xf numFmtId="164" fontId="24" fillId="0" borderId="2" xfId="1" applyNumberFormat="1" applyFont="1" applyBorder="1" applyAlignment="1">
      <alignment vertical="center" wrapText="1"/>
    </xf>
    <xf numFmtId="0" fontId="18" fillId="0" borderId="2" xfId="5" applyNumberFormat="1" applyFont="1" applyBorder="1" applyAlignment="1">
      <alignment horizontal="center" vertical="center"/>
    </xf>
    <xf numFmtId="0" fontId="18" fillId="3" borderId="2" xfId="1" applyNumberFormat="1" applyFont="1" applyFill="1" applyBorder="1" applyAlignment="1">
      <alignment horizontal="center" vertical="center"/>
    </xf>
    <xf numFmtId="0" fontId="18" fillId="0" borderId="2" xfId="1" applyFont="1" applyBorder="1" applyAlignment="1">
      <alignment vertical="center"/>
    </xf>
    <xf numFmtId="0" fontId="18" fillId="0" borderId="2" xfId="1" applyNumberFormat="1" applyFont="1" applyBorder="1" applyAlignment="1">
      <alignment horizontal="center" vertical="center"/>
    </xf>
    <xf numFmtId="0" fontId="18" fillId="4" borderId="2" xfId="1" applyNumberFormat="1" applyFont="1" applyFill="1" applyBorder="1" applyAlignment="1">
      <alignment horizontal="center" vertical="center"/>
    </xf>
    <xf numFmtId="41" fontId="18" fillId="4" borderId="2" xfId="1" applyNumberFormat="1" applyFont="1" applyFill="1" applyBorder="1" applyAlignment="1">
      <alignment vertical="center" wrapText="1"/>
    </xf>
    <xf numFmtId="0" fontId="18" fillId="4" borderId="3" xfId="1" applyNumberFormat="1" applyFont="1" applyFill="1" applyBorder="1" applyAlignment="1">
      <alignment horizontal="center" vertical="center"/>
    </xf>
    <xf numFmtId="41" fontId="18" fillId="3" borderId="3" xfId="1" applyNumberFormat="1" applyFont="1" applyFill="1" applyBorder="1" applyAlignment="1">
      <alignment vertical="center" wrapText="1"/>
    </xf>
    <xf numFmtId="164" fontId="18" fillId="3" borderId="3" xfId="1" applyNumberFormat="1" applyFont="1" applyFill="1" applyBorder="1" applyAlignment="1">
      <alignment vertical="center"/>
    </xf>
    <xf numFmtId="164" fontId="24" fillId="0" borderId="3" xfId="1" applyNumberFormat="1" applyFont="1" applyBorder="1" applyAlignment="1">
      <alignment vertical="center" wrapText="1"/>
    </xf>
    <xf numFmtId="0" fontId="18" fillId="0" borderId="3" xfId="1" applyFont="1" applyBorder="1" applyAlignment="1">
      <alignment vertical="center"/>
    </xf>
    <xf numFmtId="164" fontId="25" fillId="0" borderId="2" xfId="1" applyNumberFormat="1" applyFont="1" applyBorder="1" applyAlignment="1">
      <alignment vertical="center" wrapText="1"/>
    </xf>
    <xf numFmtId="41" fontId="18" fillId="3" borderId="2" xfId="1" applyNumberFormat="1" applyFont="1" applyFill="1" applyBorder="1" applyAlignment="1">
      <alignment horizontal="left" vertical="center" wrapText="1"/>
    </xf>
    <xf numFmtId="0" fontId="2" fillId="0" borderId="0" xfId="1" applyBorder="1" applyAlignment="1">
      <alignment vertical="center"/>
    </xf>
    <xf numFmtId="0" fontId="26" fillId="3" borderId="2" xfId="1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center" vertical="center"/>
    </xf>
    <xf numFmtId="0" fontId="27" fillId="3" borderId="5" xfId="1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left" vertical="center" wrapText="1"/>
    </xf>
    <xf numFmtId="0" fontId="27" fillId="3" borderId="2" xfId="1" applyFont="1" applyFill="1" applyBorder="1" applyAlignment="1">
      <alignment horizontal="center" vertical="center" wrapText="1"/>
    </xf>
    <xf numFmtId="0" fontId="18" fillId="3" borderId="3" xfId="1" applyNumberFormat="1" applyFont="1" applyFill="1" applyBorder="1" applyAlignment="1">
      <alignment horizontal="center" vertical="center"/>
    </xf>
    <xf numFmtId="164" fontId="18" fillId="3" borderId="17" xfId="1" applyNumberFormat="1" applyFont="1" applyFill="1" applyBorder="1" applyAlignment="1">
      <alignment vertical="center"/>
    </xf>
    <xf numFmtId="164" fontId="18" fillId="3" borderId="6" xfId="1" applyNumberFormat="1" applyFont="1" applyFill="1" applyBorder="1" applyAlignment="1">
      <alignment vertical="center"/>
    </xf>
    <xf numFmtId="164" fontId="18" fillId="3" borderId="5" xfId="1" applyNumberFormat="1" applyFont="1" applyFill="1" applyBorder="1" applyAlignment="1">
      <alignment vertical="center"/>
    </xf>
    <xf numFmtId="164" fontId="18" fillId="0" borderId="2" xfId="1" applyNumberFormat="1" applyFont="1" applyFill="1" applyBorder="1" applyAlignment="1">
      <alignment horizontal="center" vertical="center"/>
    </xf>
    <xf numFmtId="164" fontId="18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left" vertical="center" wrapText="1"/>
    </xf>
    <xf numFmtId="41" fontId="18" fillId="0" borderId="2" xfId="1" applyNumberFormat="1" applyFont="1" applyFill="1" applyBorder="1" applyAlignment="1">
      <alignment horizontal="left" vertical="center" wrapText="1"/>
    </xf>
    <xf numFmtId="164" fontId="18" fillId="0" borderId="5" xfId="1" applyNumberFormat="1" applyFont="1" applyFill="1" applyBorder="1" applyAlignment="1">
      <alignment horizontal="center" vertical="center"/>
    </xf>
    <xf numFmtId="164" fontId="18" fillId="3" borderId="17" xfId="1" applyNumberFormat="1" applyFont="1" applyFill="1" applyBorder="1" applyAlignment="1">
      <alignment vertical="center" wrapText="1"/>
    </xf>
    <xf numFmtId="164" fontId="18" fillId="3" borderId="6" xfId="1" applyNumberFormat="1" applyFont="1" applyFill="1" applyBorder="1" applyAlignment="1">
      <alignment vertical="center" wrapText="1"/>
    </xf>
    <xf numFmtId="0" fontId="18" fillId="0" borderId="3" xfId="1" applyNumberFormat="1" applyFont="1" applyFill="1" applyBorder="1" applyAlignment="1">
      <alignment horizontal="center" vertical="center"/>
    </xf>
    <xf numFmtId="164" fontId="18" fillId="0" borderId="3" xfId="1" applyNumberFormat="1" applyFont="1" applyFill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4" xfId="1" applyNumberFormat="1" applyFont="1" applyBorder="1" applyAlignment="1">
      <alignment horizontal="center" vertical="center"/>
    </xf>
    <xf numFmtId="0" fontId="18" fillId="0" borderId="4" xfId="1" applyNumberFormat="1" applyFont="1" applyFill="1" applyBorder="1" applyAlignment="1">
      <alignment horizontal="center" vertical="center"/>
    </xf>
    <xf numFmtId="0" fontId="18" fillId="0" borderId="15" xfId="1" applyNumberFormat="1" applyFont="1" applyFill="1" applyBorder="1" applyAlignment="1">
      <alignment horizontal="center" vertical="center"/>
    </xf>
    <xf numFmtId="41" fontId="28" fillId="3" borderId="15" xfId="1" applyNumberFormat="1" applyFont="1" applyFill="1" applyBorder="1" applyAlignment="1">
      <alignment horizontal="left" vertical="center" wrapText="1"/>
    </xf>
    <xf numFmtId="164" fontId="29" fillId="3" borderId="15" xfId="1" applyNumberFormat="1" applyFont="1" applyFill="1" applyBorder="1" applyAlignment="1">
      <alignment vertical="center"/>
    </xf>
    <xf numFmtId="164" fontId="29" fillId="0" borderId="15" xfId="1" applyNumberFormat="1" applyFont="1" applyBorder="1" applyAlignment="1">
      <alignment vertical="center"/>
    </xf>
    <xf numFmtId="164" fontId="29" fillId="0" borderId="16" xfId="1" applyNumberFormat="1" applyFont="1" applyBorder="1" applyAlignment="1">
      <alignment vertical="center"/>
    </xf>
    <xf numFmtId="0" fontId="27" fillId="0" borderId="15" xfId="1" applyNumberFormat="1" applyFont="1" applyFill="1" applyBorder="1" applyAlignment="1">
      <alignment horizontal="center" vertical="center"/>
    </xf>
    <xf numFmtId="41" fontId="28" fillId="0" borderId="15" xfId="1" applyNumberFormat="1" applyFont="1" applyFill="1" applyBorder="1" applyAlignment="1">
      <alignment horizontal="left" vertical="center" wrapText="1"/>
    </xf>
    <xf numFmtId="0" fontId="28" fillId="3" borderId="0" xfId="6" applyFont="1" applyFill="1" applyAlignment="1">
      <alignment wrapText="1"/>
    </xf>
    <xf numFmtId="0" fontId="18" fillId="0" borderId="5" xfId="1" applyNumberFormat="1" applyFont="1" applyFill="1" applyBorder="1" applyAlignment="1">
      <alignment horizontal="center" vertical="center"/>
    </xf>
    <xf numFmtId="0" fontId="27" fillId="0" borderId="6" xfId="1" applyNumberFormat="1" applyFont="1" applyFill="1" applyBorder="1" applyAlignment="1">
      <alignment horizontal="center" vertical="center"/>
    </xf>
    <xf numFmtId="41" fontId="28" fillId="3" borderId="6" xfId="1" applyNumberFormat="1" applyFont="1" applyFill="1" applyBorder="1" applyAlignment="1">
      <alignment horizontal="left" vertical="center" wrapText="1"/>
    </xf>
    <xf numFmtId="164" fontId="29" fillId="0" borderId="6" xfId="1" applyNumberFormat="1" applyFont="1" applyFill="1" applyBorder="1" applyAlignment="1">
      <alignment vertical="center"/>
    </xf>
    <xf numFmtId="164" fontId="29" fillId="0" borderId="6" xfId="1" applyNumberFormat="1" applyFont="1" applyBorder="1" applyAlignment="1">
      <alignment vertical="center"/>
    </xf>
    <xf numFmtId="0" fontId="18" fillId="0" borderId="4" xfId="1" applyFont="1" applyBorder="1" applyAlignment="1">
      <alignment vertical="center"/>
    </xf>
    <xf numFmtId="0" fontId="18" fillId="0" borderId="4" xfId="1" applyNumberFormat="1" applyFont="1" applyBorder="1" applyAlignment="1">
      <alignment vertical="center"/>
    </xf>
    <xf numFmtId="0" fontId="18" fillId="0" borderId="4" xfId="1" applyNumberFormat="1" applyFont="1" applyFill="1" applyBorder="1" applyAlignment="1">
      <alignment vertical="center"/>
    </xf>
    <xf numFmtId="41" fontId="28" fillId="0" borderId="6" xfId="1" applyNumberFormat="1" applyFont="1" applyFill="1" applyBorder="1" applyAlignment="1">
      <alignment horizontal="left" vertical="center" wrapText="1"/>
    </xf>
    <xf numFmtId="0" fontId="18" fillId="0" borderId="5" xfId="1" applyFont="1" applyBorder="1" applyAlignment="1">
      <alignment vertical="center"/>
    </xf>
    <xf numFmtId="0" fontId="18" fillId="0" borderId="5" xfId="1" applyNumberFormat="1" applyFont="1" applyBorder="1" applyAlignment="1">
      <alignment vertical="center"/>
    </xf>
    <xf numFmtId="0" fontId="18" fillId="0" borderId="5" xfId="1" applyNumberFormat="1" applyFont="1" applyFill="1" applyBorder="1" applyAlignment="1">
      <alignment vertical="center"/>
    </xf>
    <xf numFmtId="0" fontId="27" fillId="0" borderId="5" xfId="1" applyNumberFormat="1" applyFont="1" applyFill="1" applyBorder="1" applyAlignment="1">
      <alignment horizontal="center" vertical="center"/>
    </xf>
    <xf numFmtId="0" fontId="27" fillId="0" borderId="0" xfId="6" applyFont="1" applyAlignment="1">
      <alignment wrapText="1"/>
    </xf>
    <xf numFmtId="164" fontId="27" fillId="0" borderId="5" xfId="1" applyNumberFormat="1" applyFont="1" applyFill="1" applyBorder="1" applyAlignment="1">
      <alignment vertical="center"/>
    </xf>
    <xf numFmtId="164" fontId="27" fillId="0" borderId="5" xfId="1" applyNumberFormat="1" applyFont="1" applyBorder="1" applyAlignment="1">
      <alignment vertical="center"/>
    </xf>
    <xf numFmtId="164" fontId="29" fillId="0" borderId="5" xfId="1" applyNumberFormat="1" applyFont="1" applyBorder="1" applyAlignment="1">
      <alignment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NumberFormat="1" applyFont="1" applyFill="1" applyBorder="1" applyAlignment="1">
      <alignment horizontal="center" vertical="center"/>
    </xf>
    <xf numFmtId="41" fontId="29" fillId="0" borderId="2" xfId="1" applyNumberFormat="1" applyFont="1" applyFill="1" applyBorder="1" applyAlignment="1">
      <alignment horizontal="left" vertical="center" wrapText="1"/>
    </xf>
    <xf numFmtId="164" fontId="27" fillId="0" borderId="2" xfId="1" applyNumberFormat="1" applyFont="1" applyFill="1" applyBorder="1" applyAlignment="1">
      <alignment vertical="center"/>
    </xf>
    <xf numFmtId="164" fontId="27" fillId="0" borderId="2" xfId="1" applyNumberFormat="1" applyFont="1" applyBorder="1" applyAlignment="1">
      <alignment vertical="center"/>
    </xf>
    <xf numFmtId="164" fontId="30" fillId="0" borderId="5" xfId="1" applyNumberFormat="1" applyFont="1" applyBorder="1" applyAlignment="1">
      <alignment vertical="center"/>
    </xf>
    <xf numFmtId="0" fontId="19" fillId="0" borderId="5" xfId="1" applyFont="1" applyBorder="1" applyAlignment="1">
      <alignment vertical="center" wrapText="1"/>
    </xf>
    <xf numFmtId="0" fontId="18" fillId="3" borderId="5" xfId="1" applyNumberFormat="1" applyFont="1" applyFill="1" applyBorder="1" applyAlignment="1">
      <alignment horizontal="center" vertical="center"/>
    </xf>
    <xf numFmtId="41" fontId="18" fillId="3" borderId="5" xfId="1" applyNumberFormat="1" applyFont="1" applyFill="1" applyBorder="1" applyAlignment="1">
      <alignment vertical="center" wrapText="1"/>
    </xf>
    <xf numFmtId="0" fontId="19" fillId="0" borderId="2" xfId="1" applyNumberFormat="1" applyFont="1" applyBorder="1" applyAlignment="1">
      <alignment horizontal="center" vertical="center"/>
    </xf>
    <xf numFmtId="0" fontId="19" fillId="4" borderId="2" xfId="1" applyNumberFormat="1" applyFont="1" applyFill="1" applyBorder="1" applyAlignment="1">
      <alignment horizontal="center" vertical="center"/>
    </xf>
    <xf numFmtId="41" fontId="19" fillId="0" borderId="5" xfId="1" applyNumberFormat="1" applyFont="1" applyFill="1" applyBorder="1" applyAlignment="1">
      <alignment vertical="center" wrapText="1"/>
    </xf>
    <xf numFmtId="164" fontId="31" fillId="0" borderId="2" xfId="1" applyNumberFormat="1" applyFont="1" applyBorder="1" applyAlignment="1">
      <alignment vertical="center"/>
    </xf>
    <xf numFmtId="0" fontId="19" fillId="3" borderId="2" xfId="1" applyNumberFormat="1" applyFont="1" applyFill="1" applyBorder="1" applyAlignment="1">
      <alignment horizontal="center" vertical="center" wrapText="1"/>
    </xf>
    <xf numFmtId="164" fontId="18" fillId="0" borderId="17" xfId="1" applyNumberFormat="1" applyFont="1" applyBorder="1" applyAlignment="1">
      <alignment vertical="center"/>
    </xf>
    <xf numFmtId="164" fontId="31" fillId="0" borderId="17" xfId="1" applyNumberFormat="1" applyFont="1" applyBorder="1" applyAlignment="1">
      <alignment vertical="center"/>
    </xf>
    <xf numFmtId="164" fontId="18" fillId="0" borderId="18" xfId="1" applyNumberFormat="1" applyFont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4" fontId="17" fillId="0" borderId="10" xfId="1" applyNumberFormat="1" applyFont="1" applyFill="1" applyBorder="1" applyAlignment="1">
      <alignment vertical="center" wrapText="1"/>
    </xf>
    <xf numFmtId="0" fontId="17" fillId="0" borderId="1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32" fillId="0" borderId="0" xfId="7" applyFont="1"/>
    <xf numFmtId="164" fontId="2" fillId="0" borderId="0" xfId="1" applyNumberFormat="1" applyAlignment="1">
      <alignment vertical="center"/>
    </xf>
    <xf numFmtId="164" fontId="18" fillId="0" borderId="3" xfId="1" applyNumberFormat="1" applyFont="1" applyBorder="1" applyAlignment="1">
      <alignment horizontal="left" vertical="center" wrapText="1"/>
    </xf>
    <xf numFmtId="164" fontId="18" fillId="0" borderId="4" xfId="1" applyNumberFormat="1" applyFont="1" applyBorder="1" applyAlignment="1">
      <alignment horizontal="left" vertical="center" wrapText="1"/>
    </xf>
    <xf numFmtId="0" fontId="18" fillId="0" borderId="3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3" xfId="1" applyNumberFormat="1" applyFont="1" applyBorder="1" applyAlignment="1">
      <alignment horizontal="center" vertical="center"/>
    </xf>
    <xf numFmtId="0" fontId="18" fillId="0" borderId="5" xfId="1" applyNumberFormat="1" applyFont="1" applyBorder="1" applyAlignment="1">
      <alignment horizontal="center" vertical="center"/>
    </xf>
    <xf numFmtId="41" fontId="18" fillId="0" borderId="3" xfId="1" applyNumberFormat="1" applyFont="1" applyFill="1" applyBorder="1" applyAlignment="1">
      <alignment horizontal="left" vertical="center" wrapText="1"/>
    </xf>
    <xf numFmtId="164" fontId="18" fillId="0" borderId="5" xfId="1" applyNumberFormat="1" applyFont="1" applyBorder="1" applyAlignment="1">
      <alignment horizontal="left" vertical="center" wrapText="1"/>
    </xf>
    <xf numFmtId="0" fontId="18" fillId="0" borderId="2" xfId="1" applyFont="1" applyBorder="1" applyAlignment="1">
      <alignment horizontal="center" vertical="center"/>
    </xf>
    <xf numFmtId="0" fontId="19" fillId="3" borderId="5" xfId="1" applyNumberFormat="1" applyFont="1" applyFill="1" applyBorder="1" applyAlignment="1">
      <alignment horizontal="center" vertical="center"/>
    </xf>
    <xf numFmtId="164" fontId="29" fillId="3" borderId="16" xfId="1" applyNumberFormat="1" applyFont="1" applyFill="1" applyBorder="1" applyAlignment="1">
      <alignment horizontal="center" vertical="center"/>
    </xf>
    <xf numFmtId="164" fontId="29" fillId="3" borderId="21" xfId="1" applyNumberFormat="1" applyFont="1" applyFill="1" applyBorder="1" applyAlignment="1">
      <alignment horizontal="center" vertical="center"/>
    </xf>
    <xf numFmtId="164" fontId="18" fillId="0" borderId="3" xfId="1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164" fontId="18" fillId="0" borderId="3" xfId="1" applyNumberFormat="1" applyFont="1" applyBorder="1" applyAlignment="1">
      <alignment horizontal="left" vertical="center" wrapText="1"/>
    </xf>
    <xf numFmtId="164" fontId="18" fillId="0" borderId="5" xfId="1" applyNumberFormat="1" applyFont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/>
    </xf>
    <xf numFmtId="0" fontId="18" fillId="0" borderId="19" xfId="1" applyFont="1" applyBorder="1" applyAlignment="1">
      <alignment horizontal="left" vertical="center"/>
    </xf>
    <xf numFmtId="0" fontId="17" fillId="0" borderId="7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2" borderId="12" xfId="1" applyFont="1" applyFill="1" applyBorder="1" applyAlignment="1">
      <alignment horizontal="center" vertical="center" wrapText="1"/>
    </xf>
    <xf numFmtId="0" fontId="17" fillId="2" borderId="13" xfId="1" applyFont="1" applyFill="1" applyBorder="1" applyAlignment="1">
      <alignment horizontal="center" vertical="center" wrapText="1"/>
    </xf>
    <xf numFmtId="0" fontId="17" fillId="2" borderId="14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/>
    </xf>
    <xf numFmtId="0" fontId="19" fillId="0" borderId="3" xfId="1" applyNumberFormat="1" applyFont="1" applyBorder="1" applyAlignment="1">
      <alignment horizontal="center" vertical="center"/>
    </xf>
    <xf numFmtId="0" fontId="19" fillId="0" borderId="5" xfId="1" applyNumberFormat="1" applyFont="1" applyBorder="1" applyAlignment="1">
      <alignment horizontal="center" vertical="center"/>
    </xf>
    <xf numFmtId="0" fontId="19" fillId="4" borderId="3" xfId="1" applyNumberFormat="1" applyFont="1" applyFill="1" applyBorder="1" applyAlignment="1">
      <alignment horizontal="center" vertical="center"/>
    </xf>
    <xf numFmtId="0" fontId="19" fillId="3" borderId="5" xfId="1" applyNumberFormat="1" applyFont="1" applyFill="1" applyBorder="1" applyAlignment="1">
      <alignment horizontal="center" vertical="center"/>
    </xf>
    <xf numFmtId="41" fontId="19" fillId="0" borderId="3" xfId="1" applyNumberFormat="1" applyFont="1" applyFill="1" applyBorder="1" applyAlignment="1">
      <alignment horizontal="left" vertical="center" wrapText="1"/>
    </xf>
    <xf numFmtId="41" fontId="19" fillId="0" borderId="5" xfId="1" applyNumberFormat="1" applyFont="1" applyFill="1" applyBorder="1" applyAlignment="1">
      <alignment horizontal="left" vertical="center" wrapText="1"/>
    </xf>
    <xf numFmtId="0" fontId="18" fillId="0" borderId="5" xfId="1" applyFont="1" applyBorder="1" applyAlignment="1">
      <alignment horizontal="left" vertical="center"/>
    </xf>
    <xf numFmtId="0" fontId="16" fillId="2" borderId="2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8" fillId="0" borderId="13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3" xfId="1" applyNumberFormat="1" applyFont="1" applyBorder="1" applyAlignment="1">
      <alignment horizontal="center" vertical="center"/>
    </xf>
    <xf numFmtId="0" fontId="18" fillId="0" borderId="5" xfId="1" applyNumberFormat="1" applyFont="1" applyBorder="1" applyAlignment="1">
      <alignment horizontal="center" vertical="center"/>
    </xf>
    <xf numFmtId="41" fontId="18" fillId="0" borderId="3" xfId="1" applyNumberFormat="1" applyFont="1" applyFill="1" applyBorder="1" applyAlignment="1">
      <alignment horizontal="left" vertical="center" wrapText="1"/>
    </xf>
    <xf numFmtId="41" fontId="18" fillId="0" borderId="5" xfId="1" applyNumberFormat="1" applyFont="1" applyFill="1" applyBorder="1" applyAlignment="1">
      <alignment horizontal="left" vertical="center" wrapText="1"/>
    </xf>
    <xf numFmtId="164" fontId="24" fillId="3" borderId="3" xfId="1" applyNumberFormat="1" applyFont="1" applyFill="1" applyBorder="1" applyAlignment="1">
      <alignment horizontal="left" vertical="center" wrapText="1"/>
    </xf>
    <xf numFmtId="164" fontId="24" fillId="3" borderId="5" xfId="1" applyNumberFormat="1" applyFont="1" applyFill="1" applyBorder="1" applyAlignment="1">
      <alignment horizontal="left" vertical="center" wrapText="1"/>
    </xf>
    <xf numFmtId="41" fontId="18" fillId="3" borderId="3" xfId="1" applyNumberFormat="1" applyFont="1" applyFill="1" applyBorder="1" applyAlignment="1">
      <alignment horizontal="left" vertical="center" wrapText="1"/>
    </xf>
    <xf numFmtId="41" fontId="18" fillId="3" borderId="5" xfId="1" applyNumberFormat="1" applyFont="1" applyFill="1" applyBorder="1" applyAlignment="1">
      <alignment horizontal="left" vertical="center" wrapText="1"/>
    </xf>
    <xf numFmtId="164" fontId="18" fillId="3" borderId="3" xfId="1" applyNumberFormat="1" applyFont="1" applyFill="1" applyBorder="1" applyAlignment="1">
      <alignment horizontal="center" vertical="center"/>
    </xf>
    <xf numFmtId="164" fontId="18" fillId="3" borderId="5" xfId="1" applyNumberFormat="1" applyFont="1" applyFill="1" applyBorder="1" applyAlignment="1">
      <alignment horizontal="center" vertical="center"/>
    </xf>
    <xf numFmtId="164" fontId="18" fillId="0" borderId="4" xfId="1" applyNumberFormat="1" applyFont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 wrapText="1"/>
    </xf>
    <xf numFmtId="0" fontId="18" fillId="0" borderId="4" xfId="1" applyFont="1" applyBorder="1" applyAlignment="1">
      <alignment horizontal="left" vertical="center" wrapText="1"/>
    </xf>
    <xf numFmtId="0" fontId="13" fillId="0" borderId="0" xfId="32" applyFont="1" applyAlignment="1">
      <alignment horizontal="center" wrapText="1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8" fillId="0" borderId="3" xfId="1" applyFont="1" applyBorder="1" applyAlignment="1">
      <alignment vertical="center" wrapText="1"/>
    </xf>
    <xf numFmtId="0" fontId="27" fillId="3" borderId="3" xfId="1" applyFont="1" applyFill="1" applyBorder="1" applyAlignment="1">
      <alignment horizontal="center" vertical="center" wrapText="1"/>
    </xf>
    <xf numFmtId="164" fontId="18" fillId="3" borderId="2" xfId="1" applyNumberFormat="1" applyFont="1" applyFill="1" applyBorder="1" applyAlignment="1">
      <alignment horizontal="center" vertical="center"/>
    </xf>
    <xf numFmtId="0" fontId="33" fillId="0" borderId="0" xfId="1" applyFont="1" applyAlignment="1">
      <alignment vertical="center"/>
    </xf>
    <xf numFmtId="0" fontId="4" fillId="0" borderId="0" xfId="6" applyAlignment="1">
      <alignment vertical="center"/>
    </xf>
    <xf numFmtId="43" fontId="0" fillId="0" borderId="0" xfId="12" applyFont="1"/>
    <xf numFmtId="0" fontId="2" fillId="0" borderId="0" xfId="33" applyAlignment="1">
      <alignment vertical="center"/>
    </xf>
    <xf numFmtId="0" fontId="2" fillId="0" borderId="0" xfId="33"/>
    <xf numFmtId="0" fontId="9" fillId="3" borderId="0" xfId="6" applyFont="1" applyFill="1" applyAlignment="1">
      <alignment horizontal="center" vertical="center" wrapText="1"/>
    </xf>
    <xf numFmtId="0" fontId="9" fillId="3" borderId="0" xfId="6" applyFont="1" applyFill="1" applyAlignment="1">
      <alignment vertical="center" wrapText="1"/>
    </xf>
    <xf numFmtId="0" fontId="9" fillId="3" borderId="1" xfId="6" applyFont="1" applyFill="1" applyBorder="1" applyAlignment="1">
      <alignment horizontal="center" vertical="center" wrapText="1"/>
    </xf>
    <xf numFmtId="0" fontId="34" fillId="2" borderId="2" xfId="6" applyFont="1" applyFill="1" applyBorder="1" applyAlignment="1">
      <alignment horizontal="center" vertical="center"/>
    </xf>
    <xf numFmtId="0" fontId="34" fillId="2" borderId="3" xfId="6" applyFont="1" applyFill="1" applyBorder="1" applyAlignment="1">
      <alignment horizontal="center" vertical="center"/>
    </xf>
    <xf numFmtId="0" fontId="34" fillId="2" borderId="2" xfId="6" applyFont="1" applyFill="1" applyBorder="1" applyAlignment="1">
      <alignment horizontal="center" vertical="center" wrapText="1"/>
    </xf>
    <xf numFmtId="0" fontId="34" fillId="2" borderId="4" xfId="6" applyFont="1" applyFill="1" applyBorder="1" applyAlignment="1">
      <alignment horizontal="center" vertical="center"/>
    </xf>
    <xf numFmtId="0" fontId="2" fillId="0" borderId="0" xfId="33" applyAlignment="1">
      <alignment horizontal="center" vertical="center"/>
    </xf>
    <xf numFmtId="0" fontId="34" fillId="2" borderId="5" xfId="6" applyFont="1" applyFill="1" applyBorder="1" applyAlignment="1">
      <alignment horizontal="center" vertical="center"/>
    </xf>
    <xf numFmtId="0" fontId="34" fillId="2" borderId="2" xfId="6" applyFont="1" applyFill="1" applyBorder="1" applyAlignment="1">
      <alignment horizontal="center" vertical="center" wrapText="1"/>
    </xf>
    <xf numFmtId="0" fontId="34" fillId="0" borderId="2" xfId="6" quotePrefix="1" applyFont="1" applyBorder="1" applyAlignment="1">
      <alignment horizontal="right" vertical="center"/>
    </xf>
    <xf numFmtId="0" fontId="34" fillId="0" borderId="2" xfId="6" applyFont="1" applyBorder="1" applyAlignment="1">
      <alignment vertical="center"/>
    </xf>
    <xf numFmtId="164" fontId="34" fillId="0" borderId="2" xfId="6" applyNumberFormat="1" applyFont="1" applyBorder="1" applyAlignment="1">
      <alignment vertical="center"/>
    </xf>
    <xf numFmtId="0" fontId="4" fillId="0" borderId="2" xfId="6" applyBorder="1" applyAlignment="1">
      <alignment vertical="center"/>
    </xf>
    <xf numFmtId="164" fontId="4" fillId="0" borderId="2" xfId="6" applyNumberFormat="1" applyBorder="1" applyAlignment="1">
      <alignment vertical="center"/>
    </xf>
    <xf numFmtId="164" fontId="4" fillId="0" borderId="2" xfId="6" applyNumberFormat="1" applyFont="1" applyBorder="1" applyAlignment="1">
      <alignment vertical="center"/>
    </xf>
    <xf numFmtId="0" fontId="8" fillId="0" borderId="2" xfId="6" applyFont="1" applyBorder="1" applyAlignment="1">
      <alignment vertical="center"/>
    </xf>
    <xf numFmtId="164" fontId="4" fillId="0" borderId="5" xfId="6" applyNumberFormat="1" applyBorder="1" applyAlignment="1">
      <alignment vertical="center"/>
    </xf>
    <xf numFmtId="0" fontId="4" fillId="0" borderId="5" xfId="6" applyBorder="1" applyAlignment="1">
      <alignment vertical="center"/>
    </xf>
    <xf numFmtId="0" fontId="34" fillId="0" borderId="5" xfId="6" applyFont="1" applyBorder="1" applyAlignment="1">
      <alignment vertical="center"/>
    </xf>
    <xf numFmtId="0" fontId="34" fillId="0" borderId="6" xfId="6" applyFont="1" applyBorder="1" applyAlignment="1">
      <alignment vertical="center"/>
    </xf>
    <xf numFmtId="164" fontId="34" fillId="0" borderId="6" xfId="6" applyNumberFormat="1" applyFont="1" applyBorder="1" applyAlignment="1">
      <alignment vertical="center"/>
    </xf>
    <xf numFmtId="0" fontId="4" fillId="0" borderId="4" xfId="6" applyBorder="1" applyAlignment="1">
      <alignment vertical="center"/>
    </xf>
    <xf numFmtId="164" fontId="4" fillId="0" borderId="4" xfId="6" applyNumberFormat="1" applyBorder="1" applyAlignment="1">
      <alignment vertical="center"/>
    </xf>
    <xf numFmtId="164" fontId="4" fillId="3" borderId="2" xfId="6" applyNumberFormat="1" applyFill="1" applyBorder="1" applyAlignment="1">
      <alignment vertical="center"/>
    </xf>
    <xf numFmtId="0" fontId="2" fillId="0" borderId="22" xfId="33" applyBorder="1" applyAlignment="1">
      <alignment vertical="center"/>
    </xf>
    <xf numFmtId="0" fontId="4" fillId="0" borderId="3" xfId="6" applyBorder="1" applyAlignment="1">
      <alignment vertical="center"/>
    </xf>
    <xf numFmtId="164" fontId="4" fillId="0" borderId="3" xfId="6" applyNumberFormat="1" applyBorder="1" applyAlignment="1">
      <alignment vertical="center"/>
    </xf>
    <xf numFmtId="0" fontId="4" fillId="3" borderId="2" xfId="6" applyFill="1" applyBorder="1" applyAlignment="1">
      <alignment vertical="center"/>
    </xf>
    <xf numFmtId="164" fontId="34" fillId="3" borderId="2" xfId="6" applyNumberFormat="1" applyFont="1" applyFill="1" applyBorder="1" applyAlignment="1">
      <alignment vertical="center"/>
    </xf>
    <xf numFmtId="0" fontId="4" fillId="3" borderId="3" xfId="6" applyFill="1" applyBorder="1" applyAlignment="1">
      <alignment vertical="center"/>
    </xf>
    <xf numFmtId="164" fontId="4" fillId="3" borderId="3" xfId="6" applyNumberFormat="1" applyFill="1" applyBorder="1" applyAlignment="1">
      <alignment vertical="center"/>
    </xf>
    <xf numFmtId="0" fontId="34" fillId="0" borderId="23" xfId="6" applyFont="1" applyBorder="1" applyAlignment="1">
      <alignment vertical="center"/>
    </xf>
    <xf numFmtId="0" fontId="34" fillId="0" borderId="24" xfId="6" applyFont="1" applyBorder="1" applyAlignment="1">
      <alignment vertical="center"/>
    </xf>
    <xf numFmtId="0" fontId="34" fillId="0" borderId="11" xfId="6" applyFont="1" applyBorder="1" applyAlignment="1">
      <alignment vertical="center"/>
    </xf>
    <xf numFmtId="164" fontId="34" fillId="0" borderId="10" xfId="6" applyNumberFormat="1" applyFont="1" applyBorder="1" applyAlignment="1">
      <alignment vertical="center"/>
    </xf>
  </cellXfs>
  <cellStyles count="34">
    <cellStyle name="Dziesiętny 2" xfId="2"/>
    <cellStyle name="Dziesiętny 2 2" xfId="8"/>
    <cellStyle name="Dziesiętny 3" xfId="9"/>
    <cellStyle name="Dziesiętny 3 2" xfId="10"/>
    <cellStyle name="Dziesiętny 4" xfId="11"/>
    <cellStyle name="Dziesiętny 5" xfId="12"/>
    <cellStyle name="Dziesiętny 5 2" xfId="3"/>
    <cellStyle name="Dziesiętny 5 2 2" xfId="13"/>
    <cellStyle name="Dziesiętny 5 3" xfId="14"/>
    <cellStyle name="Dziesiętny 6" xfId="15"/>
    <cellStyle name="Dziesiętny 7" xfId="16"/>
    <cellStyle name="Dziesiętny 8" xfId="5"/>
    <cellStyle name="Dziesiętny 8 2" xfId="17"/>
    <cellStyle name="Normalny" xfId="0" builtinId="0"/>
    <cellStyle name="Normalny 2" xfId="18"/>
    <cellStyle name="Normalny 2 2" xfId="6"/>
    <cellStyle name="Normalny 2 2 2" xfId="19"/>
    <cellStyle name="Normalny 2 3" xfId="20"/>
    <cellStyle name="Normalny 3" xfId="4"/>
    <cellStyle name="Normalny 4" xfId="21"/>
    <cellStyle name="Normalny 5" xfId="22"/>
    <cellStyle name="Normalny 5 2" xfId="23"/>
    <cellStyle name="Normalny 6" xfId="24"/>
    <cellStyle name="Normalny 6 2" xfId="25"/>
    <cellStyle name="Normalny 7" xfId="26"/>
    <cellStyle name="Normalny 8" xfId="27"/>
    <cellStyle name="Normalny 8 2" xfId="7"/>
    <cellStyle name="Normalny_dochody 2010 zał.1" xfId="31"/>
    <cellStyle name="Normalny_zad.zlecl.Ipol.2007" xfId="33"/>
    <cellStyle name="Normalny_zal_Szczecin" xfId="32"/>
    <cellStyle name="Normalny_zm.inwest 2008" xfId="1"/>
    <cellStyle name="Procentowy 2" xfId="28"/>
    <cellStyle name="Procentowy 2 2" xfId="29"/>
    <cellStyle name="Walutowy 2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topLeftCell="F1" workbookViewId="0">
      <selection activeCell="I2" sqref="I2:I5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5"/>
      <c r="C1" s="5"/>
      <c r="D1" s="5"/>
      <c r="E1" s="6" t="s">
        <v>0</v>
      </c>
      <c r="F1" s="7"/>
      <c r="G1" s="7"/>
      <c r="I1" s="8" t="s">
        <v>11</v>
      </c>
      <c r="K1" s="189" t="s">
        <v>0</v>
      </c>
      <c r="L1" s="9"/>
    </row>
    <row r="2" spans="1:12" ht="12.75" customHeight="1">
      <c r="B2" s="5"/>
      <c r="C2" s="5"/>
      <c r="D2" s="5"/>
      <c r="E2" s="183" t="s">
        <v>12</v>
      </c>
      <c r="F2" s="183"/>
      <c r="G2" s="7"/>
      <c r="I2" s="2" t="s">
        <v>105</v>
      </c>
      <c r="L2" s="9"/>
    </row>
    <row r="3" spans="1:12" ht="12.75" customHeight="1">
      <c r="B3" s="5"/>
      <c r="C3" s="5"/>
      <c r="D3" s="5"/>
      <c r="E3" s="183"/>
      <c r="F3" s="183"/>
      <c r="G3" s="7"/>
      <c r="I3" s="2" t="s">
        <v>91</v>
      </c>
      <c r="L3" s="9"/>
    </row>
    <row r="4" spans="1:12" ht="12.75" customHeight="1">
      <c r="E4" s="183"/>
      <c r="F4" s="183"/>
      <c r="I4" s="2" t="s">
        <v>106</v>
      </c>
      <c r="L4" s="9"/>
    </row>
    <row r="5" spans="1:12" ht="18" customHeight="1">
      <c r="I5" s="3" t="s">
        <v>92</v>
      </c>
      <c r="L5" s="9"/>
    </row>
    <row r="6" spans="1:12" ht="21" customHeight="1">
      <c r="A6" s="184" t="s">
        <v>13</v>
      </c>
      <c r="B6" s="184"/>
      <c r="C6" s="184"/>
      <c r="D6" s="184"/>
      <c r="E6" s="184"/>
      <c r="F6" s="184"/>
      <c r="G6" s="184"/>
      <c r="H6" s="184"/>
      <c r="I6" s="10"/>
      <c r="J6" s="185" t="s">
        <v>14</v>
      </c>
      <c r="K6" s="185"/>
      <c r="L6" s="10"/>
    </row>
    <row r="7" spans="1:12" s="11" customFormat="1" ht="12.75" customHeight="1">
      <c r="A7" s="161" t="s">
        <v>15</v>
      </c>
      <c r="B7" s="161" t="s">
        <v>1</v>
      </c>
      <c r="C7" s="162" t="s">
        <v>2</v>
      </c>
      <c r="D7" s="163" t="s">
        <v>3</v>
      </c>
      <c r="E7" s="150" t="s">
        <v>16</v>
      </c>
      <c r="F7" s="150" t="s">
        <v>17</v>
      </c>
      <c r="G7" s="144" t="s">
        <v>18</v>
      </c>
      <c r="H7" s="166"/>
      <c r="I7" s="166"/>
      <c r="J7" s="166"/>
      <c r="K7" s="167"/>
      <c r="L7" s="150" t="s">
        <v>19</v>
      </c>
    </row>
    <row r="8" spans="1:12" s="11" customFormat="1" ht="12.75" customHeight="1">
      <c r="A8" s="161"/>
      <c r="B8" s="161"/>
      <c r="C8" s="162"/>
      <c r="D8" s="164"/>
      <c r="E8" s="150"/>
      <c r="F8" s="150"/>
      <c r="G8" s="150" t="s">
        <v>20</v>
      </c>
      <c r="H8" s="144" t="s">
        <v>21</v>
      </c>
      <c r="I8" s="145"/>
      <c r="J8" s="146"/>
      <c r="K8" s="147" t="s">
        <v>22</v>
      </c>
      <c r="L8" s="150"/>
    </row>
    <row r="9" spans="1:12" s="11" customFormat="1" ht="12.75" customHeight="1">
      <c r="A9" s="161"/>
      <c r="B9" s="161"/>
      <c r="C9" s="162"/>
      <c r="D9" s="164"/>
      <c r="E9" s="150"/>
      <c r="F9" s="150"/>
      <c r="G9" s="150"/>
      <c r="H9" s="150" t="s">
        <v>23</v>
      </c>
      <c r="I9" s="150" t="s">
        <v>24</v>
      </c>
      <c r="J9" s="147" t="s">
        <v>25</v>
      </c>
      <c r="K9" s="148"/>
      <c r="L9" s="150"/>
    </row>
    <row r="10" spans="1:12" s="11" customFormat="1">
      <c r="A10" s="161"/>
      <c r="B10" s="161"/>
      <c r="C10" s="162"/>
      <c r="D10" s="164"/>
      <c r="E10" s="150"/>
      <c r="F10" s="150"/>
      <c r="G10" s="150"/>
      <c r="H10" s="150"/>
      <c r="I10" s="150"/>
      <c r="J10" s="151"/>
      <c r="K10" s="148"/>
      <c r="L10" s="150"/>
    </row>
    <row r="11" spans="1:12" s="11" customFormat="1" ht="25.5" customHeight="1">
      <c r="A11" s="161"/>
      <c r="B11" s="161"/>
      <c r="C11" s="162"/>
      <c r="D11" s="165"/>
      <c r="E11" s="150"/>
      <c r="F11" s="150"/>
      <c r="G11" s="150"/>
      <c r="H11" s="150"/>
      <c r="I11" s="150"/>
      <c r="J11" s="152"/>
      <c r="K11" s="149"/>
      <c r="L11" s="150"/>
    </row>
    <row r="12" spans="1:12" ht="21.75" customHeight="1">
      <c r="A12" s="12">
        <v>1</v>
      </c>
      <c r="B12" s="13" t="s">
        <v>4</v>
      </c>
      <c r="C12" s="13" t="s">
        <v>26</v>
      </c>
      <c r="D12" s="14">
        <v>6210</v>
      </c>
      <c r="E12" s="15" t="s">
        <v>27</v>
      </c>
      <c r="F12" s="16">
        <v>2100000</v>
      </c>
      <c r="G12" s="16">
        <v>201000</v>
      </c>
      <c r="H12" s="16">
        <v>201000</v>
      </c>
      <c r="I12" s="17"/>
      <c r="J12" s="136" t="s">
        <v>28</v>
      </c>
      <c r="K12" s="17"/>
      <c r="L12" s="181" t="s">
        <v>29</v>
      </c>
    </row>
    <row r="13" spans="1:12" ht="18.75" customHeight="1">
      <c r="A13" s="18"/>
      <c r="B13" s="19"/>
      <c r="C13" s="19"/>
      <c r="D13" s="19"/>
      <c r="E13" s="20" t="s">
        <v>30</v>
      </c>
      <c r="F13" s="21"/>
      <c r="G13" s="22"/>
      <c r="H13" s="22"/>
      <c r="I13" s="22"/>
      <c r="J13" s="180"/>
      <c r="K13" s="22"/>
      <c r="L13" s="182"/>
    </row>
    <row r="14" spans="1:12" ht="21.75" customHeight="1">
      <c r="A14" s="18"/>
      <c r="B14" s="19"/>
      <c r="C14" s="19"/>
      <c r="D14" s="19"/>
      <c r="E14" s="20" t="s">
        <v>31</v>
      </c>
      <c r="F14" s="21"/>
      <c r="G14" s="22"/>
      <c r="H14" s="22"/>
      <c r="I14" s="23"/>
      <c r="J14" s="180"/>
      <c r="K14" s="22"/>
      <c r="L14" s="182"/>
    </row>
    <row r="15" spans="1:12" ht="22.5">
      <c r="A15" s="18"/>
      <c r="B15" s="24"/>
      <c r="C15" s="24"/>
      <c r="D15" s="24"/>
      <c r="E15" s="25" t="s">
        <v>32</v>
      </c>
      <c r="F15" s="26"/>
      <c r="G15" s="27"/>
      <c r="H15" s="27"/>
      <c r="I15" s="28"/>
      <c r="J15" s="180"/>
      <c r="K15" s="27"/>
      <c r="L15" s="182"/>
    </row>
    <row r="16" spans="1:12" ht="34.5" customHeight="1">
      <c r="A16" s="12">
        <v>2</v>
      </c>
      <c r="B16" s="13" t="s">
        <v>4</v>
      </c>
      <c r="C16" s="13" t="s">
        <v>26</v>
      </c>
      <c r="D16" s="13">
        <v>6050</v>
      </c>
      <c r="E16" s="29" t="s">
        <v>33</v>
      </c>
      <c r="F16" s="30">
        <v>10000</v>
      </c>
      <c r="G16" s="30">
        <v>10000</v>
      </c>
      <c r="H16" s="30">
        <v>10000</v>
      </c>
      <c r="I16" s="30"/>
      <c r="J16" s="31" t="s">
        <v>34</v>
      </c>
      <c r="K16" s="30"/>
      <c r="L16" s="32" t="s">
        <v>35</v>
      </c>
    </row>
    <row r="17" spans="1:12" ht="34.5" customHeight="1">
      <c r="A17" s="12">
        <v>3</v>
      </c>
      <c r="B17" s="13" t="s">
        <v>4</v>
      </c>
      <c r="C17" s="13" t="s">
        <v>26</v>
      </c>
      <c r="D17" s="13">
        <v>6060</v>
      </c>
      <c r="E17" s="29" t="s">
        <v>36</v>
      </c>
      <c r="F17" s="30">
        <v>8500</v>
      </c>
      <c r="G17" s="30">
        <v>8500</v>
      </c>
      <c r="H17" s="30">
        <v>8500</v>
      </c>
      <c r="I17" s="30"/>
      <c r="J17" s="31" t="s">
        <v>34</v>
      </c>
      <c r="K17" s="30"/>
      <c r="L17" s="32" t="s">
        <v>35</v>
      </c>
    </row>
    <row r="18" spans="1:12" ht="34.5" customHeight="1">
      <c r="A18" s="130">
        <v>4</v>
      </c>
      <c r="B18" s="13">
        <v>600</v>
      </c>
      <c r="C18" s="33">
        <v>60013</v>
      </c>
      <c r="D18" s="33">
        <v>6300</v>
      </c>
      <c r="E18" s="34" t="s">
        <v>37</v>
      </c>
      <c r="F18" s="35">
        <v>145643</v>
      </c>
      <c r="G18" s="35">
        <v>145643</v>
      </c>
      <c r="H18" s="35">
        <v>145643</v>
      </c>
      <c r="I18" s="30"/>
      <c r="J18" s="31" t="s">
        <v>34</v>
      </c>
      <c r="K18" s="30"/>
      <c r="L18" s="32" t="s">
        <v>38</v>
      </c>
    </row>
    <row r="19" spans="1:12" ht="72.75" customHeight="1">
      <c r="A19" s="130">
        <v>5</v>
      </c>
      <c r="B19" s="13">
        <v>600</v>
      </c>
      <c r="C19" s="33">
        <v>60013</v>
      </c>
      <c r="D19" s="33">
        <v>6050</v>
      </c>
      <c r="E19" s="36" t="s">
        <v>39</v>
      </c>
      <c r="F19" s="35">
        <v>87700</v>
      </c>
      <c r="G19" s="35">
        <v>87700</v>
      </c>
      <c r="H19" s="35">
        <v>87700</v>
      </c>
      <c r="I19" s="30"/>
      <c r="J19" s="31" t="s">
        <v>34</v>
      </c>
      <c r="K19" s="30"/>
      <c r="L19" s="32" t="s">
        <v>40</v>
      </c>
    </row>
    <row r="20" spans="1:12" ht="29.25" customHeight="1">
      <c r="A20" s="130">
        <v>6</v>
      </c>
      <c r="B20" s="37">
        <v>600</v>
      </c>
      <c r="C20" s="33">
        <v>60014</v>
      </c>
      <c r="D20" s="33">
        <v>6300</v>
      </c>
      <c r="E20" s="34" t="s">
        <v>41</v>
      </c>
      <c r="F20" s="35">
        <v>82500</v>
      </c>
      <c r="G20" s="35">
        <v>82500</v>
      </c>
      <c r="H20" s="35">
        <v>82500</v>
      </c>
      <c r="I20" s="30"/>
      <c r="J20" s="31" t="s">
        <v>42</v>
      </c>
      <c r="K20" s="30"/>
      <c r="L20" s="32" t="s">
        <v>43</v>
      </c>
    </row>
    <row r="21" spans="1:12" ht="35.25" customHeight="1">
      <c r="A21" s="130">
        <v>7</v>
      </c>
      <c r="B21" s="37">
        <v>600</v>
      </c>
      <c r="C21" s="33">
        <v>60014</v>
      </c>
      <c r="D21" s="33">
        <v>6300</v>
      </c>
      <c r="E21" s="34" t="s">
        <v>44</v>
      </c>
      <c r="F21" s="30">
        <v>30000</v>
      </c>
      <c r="G21" s="30">
        <v>30000</v>
      </c>
      <c r="H21" s="30">
        <v>30000</v>
      </c>
      <c r="I21" s="30"/>
      <c r="J21" s="31" t="s">
        <v>42</v>
      </c>
      <c r="K21" s="30"/>
      <c r="L21" s="32" t="s">
        <v>43</v>
      </c>
    </row>
    <row r="22" spans="1:12" ht="30" customHeight="1">
      <c r="A22" s="130">
        <v>8</v>
      </c>
      <c r="B22" s="37">
        <v>600</v>
      </c>
      <c r="C22" s="33">
        <v>60014</v>
      </c>
      <c r="D22" s="33">
        <v>6300</v>
      </c>
      <c r="E22" s="34" t="s">
        <v>45</v>
      </c>
      <c r="F22" s="30">
        <v>46350</v>
      </c>
      <c r="G22" s="30">
        <v>46350</v>
      </c>
      <c r="H22" s="30">
        <v>46350</v>
      </c>
      <c r="I22" s="30"/>
      <c r="J22" s="31" t="s">
        <v>42</v>
      </c>
      <c r="K22" s="30"/>
      <c r="L22" s="32" t="s">
        <v>43</v>
      </c>
    </row>
    <row r="23" spans="1:12" ht="31.5" customHeight="1">
      <c r="A23" s="124">
        <v>9</v>
      </c>
      <c r="B23" s="37">
        <v>600</v>
      </c>
      <c r="C23" s="33">
        <v>60016</v>
      </c>
      <c r="D23" s="33">
        <v>6050</v>
      </c>
      <c r="E23" s="34" t="s">
        <v>46</v>
      </c>
      <c r="F23" s="35">
        <v>668969.69999999995</v>
      </c>
      <c r="G23" s="35">
        <v>550000</v>
      </c>
      <c r="H23" s="35">
        <v>550000</v>
      </c>
      <c r="I23" s="38" t="s">
        <v>0</v>
      </c>
      <c r="J23" s="31" t="s">
        <v>42</v>
      </c>
      <c r="K23" s="30"/>
      <c r="L23" s="32" t="s">
        <v>35</v>
      </c>
    </row>
    <row r="24" spans="1:12" ht="31.5" customHeight="1">
      <c r="A24" s="39">
        <v>10</v>
      </c>
      <c r="B24" s="40">
        <v>600</v>
      </c>
      <c r="C24" s="40">
        <v>60016</v>
      </c>
      <c r="D24" s="40">
        <v>6050</v>
      </c>
      <c r="E24" s="34" t="s">
        <v>47</v>
      </c>
      <c r="F24" s="35">
        <v>826765</v>
      </c>
      <c r="G24" s="35">
        <v>454600</v>
      </c>
      <c r="H24" s="35">
        <v>454600</v>
      </c>
      <c r="I24" s="30"/>
      <c r="J24" s="31" t="s">
        <v>34</v>
      </c>
      <c r="K24" s="30" t="s">
        <v>0</v>
      </c>
      <c r="L24" s="41" t="s">
        <v>35</v>
      </c>
    </row>
    <row r="25" spans="1:12" ht="30" customHeight="1">
      <c r="A25" s="124">
        <v>11</v>
      </c>
      <c r="B25" s="42">
        <v>600</v>
      </c>
      <c r="C25" s="42">
        <v>60016</v>
      </c>
      <c r="D25" s="42">
        <v>6050</v>
      </c>
      <c r="E25" s="34" t="s">
        <v>48</v>
      </c>
      <c r="F25" s="30">
        <v>230000</v>
      </c>
      <c r="G25" s="30">
        <v>230000</v>
      </c>
      <c r="H25" s="30">
        <v>230000</v>
      </c>
      <c r="I25" s="30"/>
      <c r="J25" s="31" t="s">
        <v>34</v>
      </c>
      <c r="K25" s="30" t="s">
        <v>0</v>
      </c>
      <c r="L25" s="41" t="s">
        <v>35</v>
      </c>
    </row>
    <row r="26" spans="1:12" ht="37.5" customHeight="1">
      <c r="A26" s="124">
        <v>12</v>
      </c>
      <c r="B26" s="40">
        <v>600</v>
      </c>
      <c r="C26" s="40">
        <v>60016</v>
      </c>
      <c r="D26" s="40">
        <v>6050</v>
      </c>
      <c r="E26" s="34" t="s">
        <v>49</v>
      </c>
      <c r="F26" s="35">
        <v>24000</v>
      </c>
      <c r="G26" s="35">
        <v>24000</v>
      </c>
      <c r="H26" s="35">
        <v>24000</v>
      </c>
      <c r="I26" s="30"/>
      <c r="J26" s="31" t="s">
        <v>34</v>
      </c>
      <c r="K26" s="30" t="s">
        <v>0</v>
      </c>
      <c r="L26" s="41" t="s">
        <v>35</v>
      </c>
    </row>
    <row r="27" spans="1:12" ht="47.25" customHeight="1">
      <c r="A27" s="130">
        <v>13</v>
      </c>
      <c r="B27" s="40">
        <v>600</v>
      </c>
      <c r="C27" s="40">
        <v>60016</v>
      </c>
      <c r="D27" s="40">
        <v>6050</v>
      </c>
      <c r="E27" s="34" t="s">
        <v>50</v>
      </c>
      <c r="F27" s="35">
        <v>751537.4</v>
      </c>
      <c r="G27" s="35">
        <v>300000</v>
      </c>
      <c r="H27" s="35">
        <v>300000</v>
      </c>
      <c r="I27" s="30"/>
      <c r="J27" s="38" t="s">
        <v>34</v>
      </c>
      <c r="K27" s="30" t="s">
        <v>0</v>
      </c>
      <c r="L27" s="41" t="s">
        <v>35</v>
      </c>
    </row>
    <row r="28" spans="1:12" ht="15.75" customHeight="1">
      <c r="A28" s="161" t="s">
        <v>15</v>
      </c>
      <c r="B28" s="161" t="s">
        <v>1</v>
      </c>
      <c r="C28" s="162" t="s">
        <v>2</v>
      </c>
      <c r="D28" s="163" t="s">
        <v>3</v>
      </c>
      <c r="E28" s="150" t="s">
        <v>16</v>
      </c>
      <c r="F28" s="150" t="s">
        <v>17</v>
      </c>
      <c r="G28" s="144" t="s">
        <v>18</v>
      </c>
      <c r="H28" s="166"/>
      <c r="I28" s="166"/>
      <c r="J28" s="166"/>
      <c r="K28" s="167"/>
      <c r="L28" s="150" t="s">
        <v>19</v>
      </c>
    </row>
    <row r="29" spans="1:12" ht="13.5" customHeight="1">
      <c r="A29" s="161"/>
      <c r="B29" s="161"/>
      <c r="C29" s="162"/>
      <c r="D29" s="164"/>
      <c r="E29" s="150"/>
      <c r="F29" s="150"/>
      <c r="G29" s="150" t="s">
        <v>20</v>
      </c>
      <c r="H29" s="144" t="s">
        <v>21</v>
      </c>
      <c r="I29" s="145"/>
      <c r="J29" s="146"/>
      <c r="K29" s="147" t="s">
        <v>22</v>
      </c>
      <c r="L29" s="150"/>
    </row>
    <row r="30" spans="1:12" ht="16.5" customHeight="1">
      <c r="A30" s="161"/>
      <c r="B30" s="161"/>
      <c r="C30" s="162"/>
      <c r="D30" s="164"/>
      <c r="E30" s="150"/>
      <c r="F30" s="150"/>
      <c r="G30" s="150"/>
      <c r="H30" s="150" t="s">
        <v>23</v>
      </c>
      <c r="I30" s="150" t="s">
        <v>24</v>
      </c>
      <c r="J30" s="147" t="s">
        <v>25</v>
      </c>
      <c r="K30" s="148"/>
      <c r="L30" s="150"/>
    </row>
    <row r="31" spans="1:12" ht="9" customHeight="1">
      <c r="A31" s="161"/>
      <c r="B31" s="161"/>
      <c r="C31" s="162"/>
      <c r="D31" s="164"/>
      <c r="E31" s="150"/>
      <c r="F31" s="150"/>
      <c r="G31" s="150"/>
      <c r="H31" s="150"/>
      <c r="I31" s="150"/>
      <c r="J31" s="151"/>
      <c r="K31" s="148"/>
      <c r="L31" s="150"/>
    </row>
    <row r="32" spans="1:12" ht="8.25" customHeight="1">
      <c r="A32" s="161"/>
      <c r="B32" s="161"/>
      <c r="C32" s="162"/>
      <c r="D32" s="165"/>
      <c r="E32" s="150"/>
      <c r="F32" s="150"/>
      <c r="G32" s="150"/>
      <c r="H32" s="150"/>
      <c r="I32" s="150"/>
      <c r="J32" s="152"/>
      <c r="K32" s="149"/>
      <c r="L32" s="150"/>
    </row>
    <row r="33" spans="1:12" ht="31.5" customHeight="1">
      <c r="A33" s="130">
        <v>14</v>
      </c>
      <c r="B33" s="42">
        <v>600</v>
      </c>
      <c r="C33" s="43">
        <v>60016</v>
      </c>
      <c r="D33" s="43">
        <v>6060</v>
      </c>
      <c r="E33" s="44" t="s">
        <v>51</v>
      </c>
      <c r="F33" s="30">
        <v>20000</v>
      </c>
      <c r="G33" s="30">
        <v>20000</v>
      </c>
      <c r="H33" s="30">
        <v>20000</v>
      </c>
      <c r="I33" s="30"/>
      <c r="J33" s="38" t="s">
        <v>52</v>
      </c>
      <c r="K33" s="30"/>
      <c r="L33" s="41" t="s">
        <v>35</v>
      </c>
    </row>
    <row r="34" spans="1:12" ht="30.75" customHeight="1">
      <c r="A34" s="124">
        <v>15</v>
      </c>
      <c r="B34" s="126">
        <v>700</v>
      </c>
      <c r="C34" s="45">
        <v>70005</v>
      </c>
      <c r="D34" s="45">
        <v>6060</v>
      </c>
      <c r="E34" s="46" t="s">
        <v>53</v>
      </c>
      <c r="F34" s="47">
        <v>38000</v>
      </c>
      <c r="G34" s="47">
        <v>38000</v>
      </c>
      <c r="H34" s="47">
        <v>38000</v>
      </c>
      <c r="I34" s="17"/>
      <c r="J34" s="48" t="s">
        <v>52</v>
      </c>
      <c r="K34" s="17"/>
      <c r="L34" s="49" t="s">
        <v>35</v>
      </c>
    </row>
    <row r="35" spans="1:12" ht="33.75" customHeight="1">
      <c r="A35" s="130">
        <v>16</v>
      </c>
      <c r="B35" s="42">
        <v>700</v>
      </c>
      <c r="C35" s="43">
        <v>70095</v>
      </c>
      <c r="D35" s="43">
        <v>6050</v>
      </c>
      <c r="E35" s="34" t="s">
        <v>54</v>
      </c>
      <c r="F35" s="35">
        <v>8000</v>
      </c>
      <c r="G35" s="35">
        <v>8000</v>
      </c>
      <c r="H35" s="35">
        <v>8000</v>
      </c>
      <c r="I35" s="30"/>
      <c r="J35" s="50" t="s">
        <v>52</v>
      </c>
      <c r="K35" s="30"/>
      <c r="L35" s="41" t="s">
        <v>35</v>
      </c>
    </row>
    <row r="36" spans="1:12" s="52" customFormat="1" ht="27" customHeight="1">
      <c r="A36" s="130">
        <v>17</v>
      </c>
      <c r="B36" s="42">
        <v>750</v>
      </c>
      <c r="C36" s="40">
        <v>75023</v>
      </c>
      <c r="D36" s="40">
        <v>6060</v>
      </c>
      <c r="E36" s="51" t="s">
        <v>55</v>
      </c>
      <c r="F36" s="30">
        <v>18000</v>
      </c>
      <c r="G36" s="30">
        <v>18000</v>
      </c>
      <c r="H36" s="30">
        <v>18000</v>
      </c>
      <c r="I36" s="30"/>
      <c r="J36" s="38" t="s">
        <v>52</v>
      </c>
      <c r="K36" s="30"/>
      <c r="L36" s="41" t="s">
        <v>35</v>
      </c>
    </row>
    <row r="37" spans="1:12" s="52" customFormat="1" ht="25.5" customHeight="1">
      <c r="A37" s="124">
        <v>18</v>
      </c>
      <c r="B37" s="53">
        <v>754</v>
      </c>
      <c r="C37" s="54">
        <v>75412</v>
      </c>
      <c r="D37" s="55">
        <v>6060</v>
      </c>
      <c r="E37" s="56" t="s">
        <v>56</v>
      </c>
      <c r="F37" s="188">
        <v>22000</v>
      </c>
      <c r="G37" s="35">
        <v>22000</v>
      </c>
      <c r="H37" s="35">
        <v>22000</v>
      </c>
      <c r="I37" s="57"/>
      <c r="J37" s="38" t="s">
        <v>52</v>
      </c>
      <c r="K37" s="30"/>
      <c r="L37" s="41" t="s">
        <v>35</v>
      </c>
    </row>
    <row r="38" spans="1:12" s="52" customFormat="1" ht="59.25" customHeight="1">
      <c r="A38" s="124">
        <v>19</v>
      </c>
      <c r="B38" s="53">
        <v>754</v>
      </c>
      <c r="C38" s="54">
        <v>75412</v>
      </c>
      <c r="D38" s="55">
        <v>6230</v>
      </c>
      <c r="E38" s="56" t="s">
        <v>88</v>
      </c>
      <c r="F38" s="188">
        <v>5000</v>
      </c>
      <c r="G38" s="35">
        <v>2300</v>
      </c>
      <c r="H38" s="35">
        <v>2300</v>
      </c>
      <c r="I38" s="187"/>
      <c r="J38" s="48"/>
      <c r="K38" s="17"/>
      <c r="L38" s="186" t="s">
        <v>87</v>
      </c>
    </row>
    <row r="39" spans="1:12" ht="15" customHeight="1">
      <c r="A39" s="168">
        <v>20</v>
      </c>
      <c r="B39" s="170">
        <v>801</v>
      </c>
      <c r="C39" s="170">
        <v>80101</v>
      </c>
      <c r="D39" s="58">
        <v>6057</v>
      </c>
      <c r="E39" s="176" t="s">
        <v>57</v>
      </c>
      <c r="F39" s="178">
        <v>384156</v>
      </c>
      <c r="G39" s="178">
        <v>363000</v>
      </c>
      <c r="H39" s="59" t="s">
        <v>0</v>
      </c>
      <c r="I39" s="59"/>
      <c r="J39" s="174" t="s">
        <v>52</v>
      </c>
      <c r="K39" s="59">
        <v>272000</v>
      </c>
      <c r="L39" s="138" t="s">
        <v>35</v>
      </c>
    </row>
    <row r="40" spans="1:12" ht="15.75" customHeight="1">
      <c r="A40" s="169"/>
      <c r="B40" s="171"/>
      <c r="C40" s="171"/>
      <c r="D40" s="42">
        <v>6059</v>
      </c>
      <c r="E40" s="177"/>
      <c r="F40" s="179"/>
      <c r="G40" s="179"/>
      <c r="H40" s="60">
        <v>91000</v>
      </c>
      <c r="I40" s="60"/>
      <c r="J40" s="175"/>
      <c r="K40" s="61"/>
      <c r="L40" s="160"/>
    </row>
    <row r="41" spans="1:12" ht="38.25" customHeight="1">
      <c r="A41" s="130">
        <v>21</v>
      </c>
      <c r="B41" s="42">
        <v>801</v>
      </c>
      <c r="C41" s="42">
        <v>80101</v>
      </c>
      <c r="D41" s="42">
        <v>6050</v>
      </c>
      <c r="E41" s="51" t="s">
        <v>58</v>
      </c>
      <c r="F41" s="62">
        <v>58000</v>
      </c>
      <c r="G41" s="63">
        <v>58000</v>
      </c>
      <c r="H41" s="30">
        <v>58000</v>
      </c>
      <c r="I41" s="63"/>
      <c r="J41" s="31" t="s">
        <v>52</v>
      </c>
      <c r="K41" s="30"/>
      <c r="L41" s="64" t="s">
        <v>59</v>
      </c>
    </row>
    <row r="42" spans="1:12" ht="33" customHeight="1">
      <c r="A42" s="125">
        <v>22</v>
      </c>
      <c r="B42" s="127">
        <v>801</v>
      </c>
      <c r="C42" s="42">
        <v>80101</v>
      </c>
      <c r="D42" s="42">
        <v>6059</v>
      </c>
      <c r="E42" s="65" t="s">
        <v>60</v>
      </c>
      <c r="F42" s="66">
        <v>22075</v>
      </c>
      <c r="G42" s="63">
        <v>22075</v>
      </c>
      <c r="H42" s="30">
        <v>22075</v>
      </c>
      <c r="I42" s="63"/>
      <c r="J42" s="31" t="s">
        <v>52</v>
      </c>
      <c r="K42" s="30"/>
      <c r="L42" s="64" t="s">
        <v>61</v>
      </c>
    </row>
    <row r="43" spans="1:12" ht="32.25" customHeight="1">
      <c r="A43" s="168">
        <v>23</v>
      </c>
      <c r="B43" s="170">
        <v>801</v>
      </c>
      <c r="C43" s="170">
        <v>80103</v>
      </c>
      <c r="D43" s="126">
        <v>6057</v>
      </c>
      <c r="E43" s="172" t="s">
        <v>62</v>
      </c>
      <c r="F43" s="134">
        <v>372801</v>
      </c>
      <c r="G43" s="134">
        <v>372801</v>
      </c>
      <c r="H43" s="59" t="s">
        <v>0</v>
      </c>
      <c r="I43" s="59"/>
      <c r="J43" s="67" t="s">
        <v>52</v>
      </c>
      <c r="K43" s="59">
        <v>310131</v>
      </c>
      <c r="L43" s="138" t="s">
        <v>35</v>
      </c>
    </row>
    <row r="44" spans="1:12" ht="28.5" customHeight="1">
      <c r="A44" s="169"/>
      <c r="B44" s="171"/>
      <c r="C44" s="171"/>
      <c r="D44" s="126">
        <v>6059</v>
      </c>
      <c r="E44" s="173"/>
      <c r="F44" s="135"/>
      <c r="G44" s="135"/>
      <c r="H44" s="60" t="s">
        <v>0</v>
      </c>
      <c r="I44" s="60"/>
      <c r="J44" s="68">
        <v>62670</v>
      </c>
      <c r="K44" s="61"/>
      <c r="L44" s="160"/>
    </row>
    <row r="45" spans="1:12" ht="37.5" customHeight="1">
      <c r="A45" s="168">
        <v>24</v>
      </c>
      <c r="B45" s="170">
        <v>801</v>
      </c>
      <c r="C45" s="170">
        <v>80103</v>
      </c>
      <c r="D45" s="126">
        <v>6067</v>
      </c>
      <c r="E45" s="172" t="s">
        <v>63</v>
      </c>
      <c r="F45" s="134">
        <v>287000.65000000002</v>
      </c>
      <c r="G45" s="134">
        <v>287000.65000000002</v>
      </c>
      <c r="H45" s="59" t="s">
        <v>0</v>
      </c>
      <c r="I45" s="59"/>
      <c r="J45" s="67" t="s">
        <v>52</v>
      </c>
      <c r="K45" s="59">
        <v>243950.55</v>
      </c>
      <c r="L45" s="138" t="s">
        <v>35</v>
      </c>
    </row>
    <row r="46" spans="1:12" ht="32.25" customHeight="1">
      <c r="A46" s="169"/>
      <c r="B46" s="171"/>
      <c r="C46" s="171"/>
      <c r="D46" s="126">
        <v>6069</v>
      </c>
      <c r="E46" s="173"/>
      <c r="F46" s="135"/>
      <c r="G46" s="135"/>
      <c r="H46" s="60" t="s">
        <v>0</v>
      </c>
      <c r="I46" s="60"/>
      <c r="J46" s="68" t="s">
        <v>64</v>
      </c>
      <c r="K46" s="61"/>
      <c r="L46" s="160"/>
    </row>
    <row r="47" spans="1:12" ht="36.75" customHeight="1">
      <c r="A47" s="124">
        <v>25</v>
      </c>
      <c r="B47" s="126">
        <v>900</v>
      </c>
      <c r="C47" s="69">
        <v>90001</v>
      </c>
      <c r="D47" s="69" t="s">
        <v>0</v>
      </c>
      <c r="E47" s="128" t="s">
        <v>65</v>
      </c>
      <c r="F47" s="70">
        <v>12440000</v>
      </c>
      <c r="G47" s="16">
        <f>SUM(G48:G58)</f>
        <v>696500</v>
      </c>
      <c r="H47" s="16">
        <f>SUM(H48:H58)</f>
        <v>696500</v>
      </c>
      <c r="I47" s="16">
        <f>SUM(I48:I58)</f>
        <v>0</v>
      </c>
      <c r="J47" s="122" t="s">
        <v>66</v>
      </c>
      <c r="K47" s="16">
        <f>SUM(K48:K58)</f>
        <v>0</v>
      </c>
      <c r="L47" s="41" t="s">
        <v>35</v>
      </c>
    </row>
    <row r="48" spans="1:12" ht="42" customHeight="1">
      <c r="A48" s="71"/>
      <c r="B48" s="72"/>
      <c r="C48" s="73"/>
      <c r="D48" s="74">
        <v>6050</v>
      </c>
      <c r="E48" s="75" t="s">
        <v>67</v>
      </c>
      <c r="F48" s="76">
        <v>283204</v>
      </c>
      <c r="G48" s="76">
        <v>265000</v>
      </c>
      <c r="H48" s="76">
        <v>265000</v>
      </c>
      <c r="I48" s="77">
        <v>0</v>
      </c>
      <c r="J48" s="123"/>
      <c r="K48" s="78"/>
      <c r="L48" s="71"/>
    </row>
    <row r="49" spans="1:12" ht="33" customHeight="1">
      <c r="A49" s="71"/>
      <c r="B49" s="72"/>
      <c r="C49" s="73"/>
      <c r="D49" s="79">
        <v>6050</v>
      </c>
      <c r="E49" s="80" t="s">
        <v>68</v>
      </c>
      <c r="F49" s="132">
        <v>801039</v>
      </c>
      <c r="G49" s="76">
        <v>188000</v>
      </c>
      <c r="H49" s="76">
        <v>188000</v>
      </c>
      <c r="I49" s="77">
        <v>0</v>
      </c>
      <c r="J49" s="123"/>
      <c r="K49" s="78"/>
      <c r="L49" s="71"/>
    </row>
    <row r="50" spans="1:12" ht="41.25" customHeight="1">
      <c r="A50" s="71"/>
      <c r="B50" s="72"/>
      <c r="C50" s="73"/>
      <c r="D50" s="79">
        <v>6050</v>
      </c>
      <c r="E50" s="81" t="s">
        <v>69</v>
      </c>
      <c r="F50" s="133"/>
      <c r="G50" s="76">
        <v>0</v>
      </c>
      <c r="H50" s="76">
        <v>0</v>
      </c>
      <c r="I50" s="77">
        <v>0</v>
      </c>
      <c r="J50" s="123"/>
      <c r="K50" s="78"/>
      <c r="L50" s="71"/>
    </row>
    <row r="51" spans="1:12" ht="42" customHeight="1">
      <c r="A51" s="71"/>
      <c r="B51" s="127"/>
      <c r="C51" s="82"/>
      <c r="D51" s="83">
        <v>6050</v>
      </c>
      <c r="E51" s="84" t="s">
        <v>70</v>
      </c>
      <c r="F51" s="85">
        <v>78744</v>
      </c>
      <c r="G51" s="85">
        <v>63000</v>
      </c>
      <c r="H51" s="86">
        <v>63000</v>
      </c>
      <c r="I51" s="86">
        <v>0</v>
      </c>
      <c r="J51" s="129"/>
      <c r="K51" s="86"/>
      <c r="L51" s="125"/>
    </row>
    <row r="52" spans="1:12" ht="21" customHeight="1">
      <c r="A52" s="161" t="s">
        <v>15</v>
      </c>
      <c r="B52" s="161" t="s">
        <v>1</v>
      </c>
      <c r="C52" s="162" t="s">
        <v>2</v>
      </c>
      <c r="D52" s="163" t="s">
        <v>3</v>
      </c>
      <c r="E52" s="150" t="s">
        <v>16</v>
      </c>
      <c r="F52" s="150" t="s">
        <v>17</v>
      </c>
      <c r="G52" s="144" t="s">
        <v>18</v>
      </c>
      <c r="H52" s="166"/>
      <c r="I52" s="166"/>
      <c r="J52" s="166"/>
      <c r="K52" s="167"/>
      <c r="L52" s="150" t="s">
        <v>19</v>
      </c>
    </row>
    <row r="53" spans="1:12" ht="15.75" customHeight="1">
      <c r="A53" s="161"/>
      <c r="B53" s="161"/>
      <c r="C53" s="162"/>
      <c r="D53" s="164"/>
      <c r="E53" s="150"/>
      <c r="F53" s="150"/>
      <c r="G53" s="150" t="s">
        <v>20</v>
      </c>
      <c r="H53" s="144" t="s">
        <v>21</v>
      </c>
      <c r="I53" s="145"/>
      <c r="J53" s="146"/>
      <c r="K53" s="147" t="s">
        <v>22</v>
      </c>
      <c r="L53" s="150"/>
    </row>
    <row r="54" spans="1:12" ht="6.75" customHeight="1">
      <c r="A54" s="161"/>
      <c r="B54" s="161"/>
      <c r="C54" s="162"/>
      <c r="D54" s="164"/>
      <c r="E54" s="150"/>
      <c r="F54" s="150"/>
      <c r="G54" s="150"/>
      <c r="H54" s="150" t="s">
        <v>23</v>
      </c>
      <c r="I54" s="150" t="s">
        <v>24</v>
      </c>
      <c r="J54" s="147" t="s">
        <v>25</v>
      </c>
      <c r="K54" s="148"/>
      <c r="L54" s="150"/>
    </row>
    <row r="55" spans="1:12" ht="15.75" customHeight="1">
      <c r="A55" s="161"/>
      <c r="B55" s="161"/>
      <c r="C55" s="162"/>
      <c r="D55" s="164"/>
      <c r="E55" s="150"/>
      <c r="F55" s="150"/>
      <c r="G55" s="150"/>
      <c r="H55" s="150"/>
      <c r="I55" s="150"/>
      <c r="J55" s="151"/>
      <c r="K55" s="148"/>
      <c r="L55" s="150"/>
    </row>
    <row r="56" spans="1:12" ht="14.25" customHeight="1">
      <c r="A56" s="161"/>
      <c r="B56" s="161"/>
      <c r="C56" s="162"/>
      <c r="D56" s="165"/>
      <c r="E56" s="150"/>
      <c r="F56" s="150"/>
      <c r="G56" s="150"/>
      <c r="H56" s="150"/>
      <c r="I56" s="150"/>
      <c r="J56" s="152"/>
      <c r="K56" s="149"/>
      <c r="L56" s="150"/>
    </row>
    <row r="57" spans="1:12" ht="43.5" customHeight="1">
      <c r="A57" s="87"/>
      <c r="B57" s="88"/>
      <c r="C57" s="89"/>
      <c r="D57" s="83">
        <v>6050</v>
      </c>
      <c r="E57" s="90" t="s">
        <v>71</v>
      </c>
      <c r="F57" s="85">
        <v>177724</v>
      </c>
      <c r="G57" s="85">
        <v>164000</v>
      </c>
      <c r="H57" s="86">
        <v>164000</v>
      </c>
      <c r="I57" s="86">
        <v>0</v>
      </c>
      <c r="J57" s="123"/>
      <c r="K57" s="78"/>
      <c r="L57" s="71"/>
    </row>
    <row r="58" spans="1:12" ht="42.75" customHeight="1">
      <c r="A58" s="91"/>
      <c r="B58" s="92"/>
      <c r="C58" s="93"/>
      <c r="D58" s="83">
        <v>6050</v>
      </c>
      <c r="E58" s="90" t="s">
        <v>72</v>
      </c>
      <c r="F58" s="85">
        <v>16500</v>
      </c>
      <c r="G58" s="85">
        <v>16500</v>
      </c>
      <c r="H58" s="86">
        <v>16500</v>
      </c>
      <c r="I58" s="86">
        <v>0</v>
      </c>
      <c r="J58" s="129"/>
      <c r="K58" s="86"/>
      <c r="L58" s="71"/>
    </row>
    <row r="59" spans="1:12" ht="39" customHeight="1">
      <c r="A59" s="125">
        <v>26</v>
      </c>
      <c r="B59" s="127">
        <v>900</v>
      </c>
      <c r="C59" s="82">
        <v>90001</v>
      </c>
      <c r="D59" s="94">
        <v>6210</v>
      </c>
      <c r="E59" s="95" t="s">
        <v>73</v>
      </c>
      <c r="F59" s="96">
        <v>233000</v>
      </c>
      <c r="G59" s="96">
        <v>233000</v>
      </c>
      <c r="H59" s="97">
        <v>233000</v>
      </c>
      <c r="I59" s="98"/>
      <c r="J59" s="50" t="s">
        <v>74</v>
      </c>
      <c r="K59" s="98"/>
      <c r="L59" s="99" t="s">
        <v>29</v>
      </c>
    </row>
    <row r="60" spans="1:12" ht="36" customHeight="1">
      <c r="A60" s="130">
        <v>27</v>
      </c>
      <c r="B60" s="127">
        <v>900</v>
      </c>
      <c r="C60" s="82">
        <v>90001</v>
      </c>
      <c r="D60" s="100">
        <v>6230</v>
      </c>
      <c r="E60" s="101" t="s">
        <v>75</v>
      </c>
      <c r="F60" s="102">
        <v>10000</v>
      </c>
      <c r="G60" s="102">
        <v>10000</v>
      </c>
      <c r="H60" s="103">
        <v>10000</v>
      </c>
      <c r="I60" s="104">
        <v>0</v>
      </c>
      <c r="J60" s="50" t="s">
        <v>74</v>
      </c>
      <c r="K60" s="104"/>
      <c r="L60" s="105" t="s">
        <v>76</v>
      </c>
    </row>
    <row r="61" spans="1:12" ht="46.5" customHeight="1">
      <c r="A61" s="130">
        <v>28</v>
      </c>
      <c r="B61" s="42">
        <v>900</v>
      </c>
      <c r="C61" s="40">
        <v>90015</v>
      </c>
      <c r="D61" s="40">
        <v>6050</v>
      </c>
      <c r="E61" s="34" t="s">
        <v>77</v>
      </c>
      <c r="F61" s="30">
        <v>113600</v>
      </c>
      <c r="G61" s="30">
        <v>113600</v>
      </c>
      <c r="H61" s="30">
        <v>113600</v>
      </c>
      <c r="I61" s="30">
        <v>0</v>
      </c>
      <c r="J61" s="31" t="s">
        <v>74</v>
      </c>
      <c r="K61" s="30" t="s">
        <v>0</v>
      </c>
      <c r="L61" s="41" t="s">
        <v>35</v>
      </c>
    </row>
    <row r="62" spans="1:12" ht="36" customHeight="1">
      <c r="A62" s="125">
        <v>29</v>
      </c>
      <c r="B62" s="42">
        <v>921</v>
      </c>
      <c r="C62" s="40">
        <v>92109</v>
      </c>
      <c r="D62" s="106">
        <v>6050</v>
      </c>
      <c r="E62" s="34" t="s">
        <v>78</v>
      </c>
      <c r="F62" s="35">
        <v>16000</v>
      </c>
      <c r="G62" s="35">
        <v>16000</v>
      </c>
      <c r="H62" s="35">
        <v>16000</v>
      </c>
      <c r="I62" s="30">
        <v>0</v>
      </c>
      <c r="J62" s="31" t="s">
        <v>74</v>
      </c>
      <c r="K62" s="30" t="s">
        <v>0</v>
      </c>
      <c r="L62" s="41" t="s">
        <v>35</v>
      </c>
    </row>
    <row r="63" spans="1:12" ht="39" customHeight="1">
      <c r="A63" s="125">
        <v>30</v>
      </c>
      <c r="B63" s="42">
        <v>921</v>
      </c>
      <c r="C63" s="40">
        <v>92109</v>
      </c>
      <c r="D63" s="106">
        <v>6060</v>
      </c>
      <c r="E63" s="107" t="s">
        <v>79</v>
      </c>
      <c r="F63" s="35">
        <v>127500</v>
      </c>
      <c r="G63" s="35">
        <v>127500</v>
      </c>
      <c r="H63" s="35">
        <v>127500</v>
      </c>
      <c r="I63" s="30"/>
      <c r="J63" s="31" t="s">
        <v>74</v>
      </c>
      <c r="K63" s="30" t="s">
        <v>0</v>
      </c>
      <c r="L63" s="41" t="s">
        <v>35</v>
      </c>
    </row>
    <row r="64" spans="1:12" ht="25.5" customHeight="1">
      <c r="A64" s="125">
        <v>31</v>
      </c>
      <c r="B64" s="108">
        <v>926</v>
      </c>
      <c r="C64" s="109">
        <v>92601</v>
      </c>
      <c r="D64" s="131">
        <v>6050</v>
      </c>
      <c r="E64" s="110" t="s">
        <v>80</v>
      </c>
      <c r="F64" s="30">
        <v>115037</v>
      </c>
      <c r="G64" s="30">
        <v>110000</v>
      </c>
      <c r="H64" s="30">
        <v>110000</v>
      </c>
      <c r="I64" s="111">
        <v>0</v>
      </c>
      <c r="J64" s="50" t="s">
        <v>52</v>
      </c>
      <c r="K64" s="111"/>
      <c r="L64" s="41" t="s">
        <v>35</v>
      </c>
    </row>
    <row r="65" spans="1:12" ht="18.75" customHeight="1">
      <c r="A65" s="153">
        <v>31</v>
      </c>
      <c r="B65" s="154">
        <v>926</v>
      </c>
      <c r="C65" s="156">
        <v>92601</v>
      </c>
      <c r="D65" s="112">
        <v>6057</v>
      </c>
      <c r="E65" s="158" t="s">
        <v>81</v>
      </c>
      <c r="F65" s="134">
        <v>312000</v>
      </c>
      <c r="G65" s="134">
        <v>312000</v>
      </c>
      <c r="H65" s="113" t="s">
        <v>0</v>
      </c>
      <c r="I65" s="114">
        <v>0</v>
      </c>
      <c r="J65" s="136" t="s">
        <v>74</v>
      </c>
      <c r="K65" s="113">
        <v>202000</v>
      </c>
      <c r="L65" s="138" t="s">
        <v>35</v>
      </c>
    </row>
    <row r="66" spans="1:12" ht="27" customHeight="1" thickBot="1">
      <c r="A66" s="153"/>
      <c r="B66" s="155"/>
      <c r="C66" s="157"/>
      <c r="D66" s="112">
        <v>6059</v>
      </c>
      <c r="E66" s="159"/>
      <c r="F66" s="135"/>
      <c r="G66" s="135"/>
      <c r="H66" s="115">
        <v>110000</v>
      </c>
      <c r="I66" s="115">
        <v>0</v>
      </c>
      <c r="J66" s="137"/>
      <c r="K66" s="115"/>
      <c r="L66" s="139"/>
    </row>
    <row r="67" spans="1:12" ht="36.75" thickBot="1">
      <c r="A67" s="140" t="s">
        <v>5</v>
      </c>
      <c r="B67" s="141"/>
      <c r="C67" s="141"/>
      <c r="D67" s="142"/>
      <c r="E67" s="143"/>
      <c r="F67" s="116">
        <f>SUM(F12:F66) -G48-G49-G51-G57-G58</f>
        <v>20274845.75</v>
      </c>
      <c r="G67" s="116">
        <f>SUM(G12:G66)-G47</f>
        <v>5000069.6500000004</v>
      </c>
      <c r="H67" s="116">
        <f>SUM(H12:H66)-H47</f>
        <v>3866268</v>
      </c>
      <c r="I67" s="116">
        <f>SUM(I12:I66)-I47</f>
        <v>0</v>
      </c>
      <c r="J67" s="117" t="s">
        <v>89</v>
      </c>
      <c r="K67" s="116">
        <f>SUM(K12:K66)-K47</f>
        <v>1028081.55</v>
      </c>
      <c r="L67" s="118" t="s">
        <v>82</v>
      </c>
    </row>
    <row r="68" spans="1:12">
      <c r="A68" s="1" t="s">
        <v>83</v>
      </c>
    </row>
    <row r="69" spans="1:12" ht="15.75" customHeight="1">
      <c r="A69" s="1" t="s">
        <v>84</v>
      </c>
    </row>
    <row r="70" spans="1:12">
      <c r="A70" s="1" t="s">
        <v>85</v>
      </c>
    </row>
    <row r="71" spans="1:12">
      <c r="A71" s="119" t="s">
        <v>86</v>
      </c>
    </row>
    <row r="72" spans="1:12">
      <c r="A72" s="120" t="s">
        <v>0</v>
      </c>
    </row>
    <row r="73" spans="1:12">
      <c r="C73" s="1" t="s">
        <v>0</v>
      </c>
      <c r="E73" s="119" t="s">
        <v>0</v>
      </c>
    </row>
    <row r="76" spans="1:12">
      <c r="E76" s="1" t="s">
        <v>0</v>
      </c>
    </row>
    <row r="79" spans="1:12">
      <c r="G79" s="1" t="s">
        <v>0</v>
      </c>
    </row>
    <row r="81" spans="6:7">
      <c r="G81" s="121" t="s">
        <v>0</v>
      </c>
    </row>
    <row r="86" spans="6:7">
      <c r="F86" s="1" t="s">
        <v>0</v>
      </c>
    </row>
  </sheetData>
  <mergeCells count="79"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G29:G32"/>
    <mergeCell ref="H29:J29"/>
    <mergeCell ref="K29:K32"/>
    <mergeCell ref="H30:H32"/>
    <mergeCell ref="I30:I32"/>
    <mergeCell ref="J30:J32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A39:A40"/>
    <mergeCell ref="B39:B40"/>
    <mergeCell ref="C39:C40"/>
    <mergeCell ref="E39:E40"/>
    <mergeCell ref="F39:F40"/>
    <mergeCell ref="G39:G40"/>
    <mergeCell ref="G45:G46"/>
    <mergeCell ref="J39:J40"/>
    <mergeCell ref="L39:L40"/>
    <mergeCell ref="A43:A44"/>
    <mergeCell ref="B43:B44"/>
    <mergeCell ref="C43:C44"/>
    <mergeCell ref="E43:E44"/>
    <mergeCell ref="F43:F44"/>
    <mergeCell ref="G43:G44"/>
    <mergeCell ref="L43:L44"/>
    <mergeCell ref="E52:E56"/>
    <mergeCell ref="F52:F56"/>
    <mergeCell ref="G52:K52"/>
    <mergeCell ref="L52:L56"/>
    <mergeCell ref="G53:G56"/>
    <mergeCell ref="A45:A46"/>
    <mergeCell ref="B45:B46"/>
    <mergeCell ref="C45:C46"/>
    <mergeCell ref="E45:E46"/>
    <mergeCell ref="F45:F46"/>
    <mergeCell ref="A65:A66"/>
    <mergeCell ref="B65:B66"/>
    <mergeCell ref="C65:C66"/>
    <mergeCell ref="E65:E66"/>
    <mergeCell ref="F65:F66"/>
    <mergeCell ref="L45:L46"/>
    <mergeCell ref="A52:A56"/>
    <mergeCell ref="B52:B56"/>
    <mergeCell ref="C52:C56"/>
    <mergeCell ref="D52:D56"/>
    <mergeCell ref="F49:F50"/>
    <mergeCell ref="G65:G66"/>
    <mergeCell ref="J65:J66"/>
    <mergeCell ref="L65:L66"/>
    <mergeCell ref="A67:E67"/>
    <mergeCell ref="H53:J53"/>
    <mergeCell ref="K53:K56"/>
    <mergeCell ref="H54:H56"/>
    <mergeCell ref="I54:I56"/>
    <mergeCell ref="J54:J5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defaultGridColor="0" colorId="8" zoomScaleNormal="100" workbookViewId="0">
      <selection activeCell="F2" sqref="F2:F5"/>
    </sheetView>
  </sheetViews>
  <sheetFormatPr defaultRowHeight="12.75"/>
  <cols>
    <col min="1" max="1" width="5.25" style="192" bestFit="1" customWidth="1"/>
    <col min="2" max="2" width="8.25" style="192" customWidth="1"/>
    <col min="3" max="3" width="7.625" style="192" customWidth="1"/>
    <col min="4" max="9" width="14.375" style="192" customWidth="1"/>
    <col min="10" max="10" width="9" style="193"/>
    <col min="11" max="11" width="10.25" style="193" customWidth="1"/>
    <col min="12" max="16384" width="9" style="193"/>
  </cols>
  <sheetData>
    <row r="1" spans="1:10" ht="14.25">
      <c r="A1" s="190"/>
      <c r="B1" s="190"/>
      <c r="C1" s="190"/>
      <c r="D1" s="1" t="s">
        <v>0</v>
      </c>
      <c r="E1" s="190"/>
      <c r="F1" s="191" t="s">
        <v>90</v>
      </c>
      <c r="G1" s="4"/>
      <c r="J1" s="4"/>
    </row>
    <row r="2" spans="1:10">
      <c r="A2" s="190"/>
      <c r="B2" s="190"/>
      <c r="C2" s="190"/>
      <c r="D2" s="190"/>
      <c r="E2" s="190"/>
      <c r="F2" s="2" t="s">
        <v>105</v>
      </c>
      <c r="G2" s="4"/>
      <c r="J2" s="4"/>
    </row>
    <row r="3" spans="1:10">
      <c r="A3" s="190"/>
      <c r="B3" s="190"/>
      <c r="C3" s="190"/>
      <c r="D3" s="190"/>
      <c r="E3" s="190"/>
      <c r="F3" s="2" t="s">
        <v>91</v>
      </c>
      <c r="G3" s="4"/>
      <c r="J3" s="4"/>
    </row>
    <row r="4" spans="1:10">
      <c r="A4" s="190"/>
      <c r="B4" s="190"/>
      <c r="C4" s="190"/>
      <c r="D4" s="190" t="s">
        <v>0</v>
      </c>
      <c r="E4" s="190"/>
      <c r="F4" s="2" t="s">
        <v>106</v>
      </c>
      <c r="G4" s="4"/>
      <c r="J4" s="4"/>
    </row>
    <row r="5" spans="1:10">
      <c r="A5" s="190"/>
      <c r="B5" s="190"/>
      <c r="C5" s="190"/>
      <c r="D5" s="190"/>
      <c r="E5" s="190"/>
      <c r="F5" s="3" t="s">
        <v>92</v>
      </c>
      <c r="G5" s="4"/>
      <c r="J5" s="4"/>
    </row>
    <row r="6" spans="1:10" ht="14.25">
      <c r="A6" s="190"/>
      <c r="B6" s="190"/>
      <c r="C6" s="190"/>
      <c r="D6" s="190"/>
      <c r="E6" s="190"/>
      <c r="F6" s="190"/>
      <c r="G6" s="4"/>
      <c r="H6" s="4"/>
      <c r="I6" s="191" t="s">
        <v>0</v>
      </c>
      <c r="J6" s="4"/>
    </row>
    <row r="7" spans="1:10" ht="43.5" customHeight="1">
      <c r="A7" s="194" t="s">
        <v>93</v>
      </c>
      <c r="B7" s="194"/>
      <c r="C7" s="194"/>
      <c r="D7" s="194"/>
      <c r="E7" s="194"/>
      <c r="F7" s="194"/>
      <c r="G7" s="194"/>
      <c r="H7" s="194"/>
      <c r="I7" s="194"/>
      <c r="J7" s="194"/>
    </row>
    <row r="8" spans="1:10" s="195" customFormat="1" ht="24.75" customHeight="1">
      <c r="G8" s="196" t="s">
        <v>8</v>
      </c>
      <c r="H8" s="196"/>
    </row>
    <row r="9" spans="1:10" ht="39" customHeight="1">
      <c r="A9" s="197" t="s">
        <v>1</v>
      </c>
      <c r="B9" s="198" t="s">
        <v>9</v>
      </c>
      <c r="C9" s="198" t="s">
        <v>3</v>
      </c>
      <c r="D9" s="199" t="s">
        <v>94</v>
      </c>
      <c r="E9" s="199" t="s">
        <v>95</v>
      </c>
      <c r="F9" s="199" t="s">
        <v>7</v>
      </c>
      <c r="G9" s="199"/>
      <c r="H9" s="199"/>
      <c r="I9" s="199"/>
      <c r="J9" s="199"/>
    </row>
    <row r="10" spans="1:10" s="201" customFormat="1" ht="16.5" customHeight="1">
      <c r="A10" s="197"/>
      <c r="B10" s="200"/>
      <c r="C10" s="200"/>
      <c r="D10" s="197"/>
      <c r="E10" s="199"/>
      <c r="F10" s="199" t="s">
        <v>96</v>
      </c>
      <c r="G10" s="199" t="s">
        <v>6</v>
      </c>
      <c r="H10" s="199"/>
      <c r="I10" s="199"/>
      <c r="J10" s="199" t="s">
        <v>97</v>
      </c>
    </row>
    <row r="11" spans="1:10" s="201" customFormat="1" ht="28.5" customHeight="1">
      <c r="A11" s="197"/>
      <c r="B11" s="202"/>
      <c r="C11" s="202"/>
      <c r="D11" s="197"/>
      <c r="E11" s="199"/>
      <c r="F11" s="199"/>
      <c r="G11" s="203" t="s">
        <v>98</v>
      </c>
      <c r="H11" s="203" t="s">
        <v>99</v>
      </c>
      <c r="I11" s="203" t="s">
        <v>100</v>
      </c>
      <c r="J11" s="199"/>
    </row>
    <row r="12" spans="1:10" s="201" customFormat="1" ht="16.5" customHeight="1">
      <c r="A12" s="204" t="s">
        <v>4</v>
      </c>
      <c r="B12" s="204" t="s">
        <v>101</v>
      </c>
      <c r="C12" s="205" t="s">
        <v>0</v>
      </c>
      <c r="D12" s="206">
        <f>SUM(D13)</f>
        <v>797381.68</v>
      </c>
      <c r="E12" s="206">
        <f>+F12+J12</f>
        <v>797381.68</v>
      </c>
      <c r="F12" s="206">
        <f>SUM(F14:F19)</f>
        <v>797381.68</v>
      </c>
      <c r="G12" s="206">
        <f>SUM(G14:G19)</f>
        <v>10560</v>
      </c>
      <c r="H12" s="206">
        <f>SUM(H14:H19)</f>
        <v>2064.48</v>
      </c>
      <c r="I12" s="206">
        <f>SUM(I14:I19)</f>
        <v>0</v>
      </c>
      <c r="J12" s="206">
        <f>SUM(J14:J19)</f>
        <v>0</v>
      </c>
    </row>
    <row r="13" spans="1:10" s="201" customFormat="1" ht="16.5" customHeight="1">
      <c r="A13" s="207" t="s">
        <v>0</v>
      </c>
      <c r="B13" s="207"/>
      <c r="C13" s="207">
        <v>2010</v>
      </c>
      <c r="D13" s="208">
        <v>797381.68</v>
      </c>
      <c r="E13" s="208"/>
      <c r="F13" s="208"/>
      <c r="G13" s="208"/>
      <c r="H13" s="208"/>
      <c r="I13" s="208"/>
      <c r="J13" s="208"/>
    </row>
    <row r="14" spans="1:10" s="201" customFormat="1" ht="16.5" customHeight="1">
      <c r="A14" s="207"/>
      <c r="B14" s="207"/>
      <c r="C14" s="207">
        <v>4010</v>
      </c>
      <c r="D14" s="208"/>
      <c r="E14" s="208">
        <f t="shared" ref="E14:E19" si="0">+F14+J14</f>
        <v>10560</v>
      </c>
      <c r="F14" s="208">
        <v>10560</v>
      </c>
      <c r="G14" s="208">
        <v>10560</v>
      </c>
      <c r="H14" s="208"/>
      <c r="I14" s="208"/>
      <c r="J14" s="208"/>
    </row>
    <row r="15" spans="1:10" s="201" customFormat="1" ht="16.5" customHeight="1">
      <c r="A15" s="207"/>
      <c r="B15" s="207"/>
      <c r="C15" s="207">
        <v>4110</v>
      </c>
      <c r="D15" s="208"/>
      <c r="E15" s="208">
        <f t="shared" si="0"/>
        <v>1805.76</v>
      </c>
      <c r="F15" s="208">
        <v>1805.76</v>
      </c>
      <c r="G15" s="208">
        <v>0</v>
      </c>
      <c r="H15" s="208">
        <v>1805.76</v>
      </c>
      <c r="I15" s="208"/>
      <c r="J15" s="208"/>
    </row>
    <row r="16" spans="1:10" s="201" customFormat="1" ht="16.5" customHeight="1">
      <c r="A16" s="207"/>
      <c r="B16" s="207"/>
      <c r="C16" s="207">
        <v>4120</v>
      </c>
      <c r="D16" s="208"/>
      <c r="E16" s="208">
        <f t="shared" si="0"/>
        <v>258.72000000000003</v>
      </c>
      <c r="F16" s="208">
        <v>258.72000000000003</v>
      </c>
      <c r="G16" s="208"/>
      <c r="H16" s="208">
        <v>258.72000000000003</v>
      </c>
      <c r="I16" s="208"/>
      <c r="J16" s="208"/>
    </row>
    <row r="17" spans="1:10" s="201" customFormat="1" ht="16.5" customHeight="1">
      <c r="A17" s="207"/>
      <c r="B17" s="207"/>
      <c r="C17" s="207">
        <v>4210</v>
      </c>
      <c r="D17" s="208"/>
      <c r="E17" s="208">
        <f t="shared" si="0"/>
        <v>82.45</v>
      </c>
      <c r="F17" s="208">
        <v>82.45</v>
      </c>
      <c r="G17" s="208"/>
      <c r="H17" s="208">
        <v>0</v>
      </c>
      <c r="I17" s="208"/>
      <c r="J17" s="208"/>
    </row>
    <row r="18" spans="1:10" s="201" customFormat="1" ht="16.5" customHeight="1">
      <c r="A18" s="207"/>
      <c r="B18" s="207"/>
      <c r="C18" s="207">
        <v>4300</v>
      </c>
      <c r="D18" s="208"/>
      <c r="E18" s="208">
        <f t="shared" si="0"/>
        <v>2928</v>
      </c>
      <c r="F18" s="208">
        <v>2928</v>
      </c>
      <c r="G18" s="208"/>
      <c r="H18" s="208"/>
      <c r="I18" s="208"/>
      <c r="J18" s="208"/>
    </row>
    <row r="19" spans="1:10" s="201" customFormat="1" ht="16.5" customHeight="1">
      <c r="A19" s="207"/>
      <c r="B19" s="207"/>
      <c r="C19" s="207">
        <v>4430</v>
      </c>
      <c r="D19" s="208"/>
      <c r="E19" s="208">
        <f t="shared" si="0"/>
        <v>781746.75</v>
      </c>
      <c r="F19" s="208">
        <v>781746.75</v>
      </c>
      <c r="G19" s="208"/>
      <c r="H19" s="208"/>
      <c r="I19" s="208"/>
      <c r="J19" s="208"/>
    </row>
    <row r="20" spans="1:10" s="201" customFormat="1" ht="18.75" customHeight="1">
      <c r="A20" s="205">
        <v>750</v>
      </c>
      <c r="B20" s="205">
        <v>75011</v>
      </c>
      <c r="C20" s="205" t="s">
        <v>0</v>
      </c>
      <c r="D20" s="206">
        <f>SUM(D21)</f>
        <v>112500</v>
      </c>
      <c r="E20" s="206">
        <f>+F20+J20</f>
        <v>112500.00000000001</v>
      </c>
      <c r="F20" s="206">
        <f>SUM(F22:F28)</f>
        <v>112500.00000000001</v>
      </c>
      <c r="G20" s="206">
        <f>SUM(G22:G28)</f>
        <v>92610</v>
      </c>
      <c r="H20" s="206">
        <f>SUM(H22:H28)</f>
        <v>16778.510000000002</v>
      </c>
      <c r="I20" s="206">
        <f>SUM(I22:I28)</f>
        <v>0</v>
      </c>
      <c r="J20" s="206">
        <f>SUM(J22:J28)</f>
        <v>0</v>
      </c>
    </row>
    <row r="21" spans="1:10" ht="15" customHeight="1">
      <c r="A21" s="207" t="s">
        <v>0</v>
      </c>
      <c r="B21" s="207"/>
      <c r="C21" s="207">
        <v>2010</v>
      </c>
      <c r="D21" s="208">
        <v>112500</v>
      </c>
      <c r="E21" s="208"/>
      <c r="F21" s="208"/>
      <c r="G21" s="208"/>
      <c r="H21" s="208"/>
      <c r="I21" s="208"/>
      <c r="J21" s="208"/>
    </row>
    <row r="22" spans="1:10" ht="15" customHeight="1">
      <c r="A22" s="207"/>
      <c r="B22" s="207"/>
      <c r="C22" s="207">
        <v>4010</v>
      </c>
      <c r="D22" s="208"/>
      <c r="E22" s="209">
        <f t="shared" ref="E22:E27" si="1">+F22+J22</f>
        <v>85710</v>
      </c>
      <c r="F22" s="209">
        <v>85710</v>
      </c>
      <c r="G22" s="209">
        <v>85710</v>
      </c>
      <c r="H22" s="209"/>
      <c r="I22" s="208"/>
      <c r="J22" s="208"/>
    </row>
    <row r="23" spans="1:10" ht="15" customHeight="1">
      <c r="A23" s="207"/>
      <c r="B23" s="207"/>
      <c r="C23" s="207">
        <v>4040</v>
      </c>
      <c r="D23" s="208"/>
      <c r="E23" s="209">
        <f t="shared" si="1"/>
        <v>6900</v>
      </c>
      <c r="F23" s="209">
        <v>6900</v>
      </c>
      <c r="G23" s="209">
        <v>6900</v>
      </c>
      <c r="H23" s="209"/>
      <c r="I23" s="208"/>
      <c r="J23" s="208"/>
    </row>
    <row r="24" spans="1:10" ht="15" customHeight="1">
      <c r="A24" s="207"/>
      <c r="B24" s="207"/>
      <c r="C24" s="207">
        <v>4110</v>
      </c>
      <c r="D24" s="208"/>
      <c r="E24" s="209">
        <f t="shared" si="1"/>
        <v>15836.35</v>
      </c>
      <c r="F24" s="209">
        <v>15836.35</v>
      </c>
      <c r="G24" s="209"/>
      <c r="H24" s="209">
        <v>15836.35</v>
      </c>
      <c r="I24" s="208"/>
      <c r="J24" s="208"/>
    </row>
    <row r="25" spans="1:10" ht="15" customHeight="1">
      <c r="A25" s="207"/>
      <c r="B25" s="207"/>
      <c r="C25" s="207">
        <v>4120</v>
      </c>
      <c r="D25" s="208"/>
      <c r="E25" s="209">
        <f t="shared" si="1"/>
        <v>942.16</v>
      </c>
      <c r="F25" s="209">
        <v>942.16</v>
      </c>
      <c r="G25" s="209"/>
      <c r="H25" s="209">
        <v>942.16</v>
      </c>
      <c r="I25" s="208"/>
      <c r="J25" s="208"/>
    </row>
    <row r="26" spans="1:10" ht="15" customHeight="1">
      <c r="A26" s="207"/>
      <c r="B26" s="207"/>
      <c r="C26" s="207">
        <v>4210</v>
      </c>
      <c r="D26" s="208"/>
      <c r="E26" s="209">
        <f>+F26+J26</f>
        <v>500</v>
      </c>
      <c r="F26" s="209">
        <v>500</v>
      </c>
      <c r="G26" s="209"/>
      <c r="H26" s="209"/>
      <c r="I26" s="208"/>
      <c r="J26" s="208"/>
    </row>
    <row r="27" spans="1:10" ht="15" customHeight="1">
      <c r="A27" s="207"/>
      <c r="B27" s="207"/>
      <c r="C27" s="207">
        <v>4370</v>
      </c>
      <c r="D27" s="208"/>
      <c r="E27" s="209">
        <f t="shared" si="1"/>
        <v>442</v>
      </c>
      <c r="F27" s="209">
        <v>442</v>
      </c>
      <c r="G27" s="209"/>
      <c r="H27" s="209"/>
      <c r="I27" s="208"/>
      <c r="J27" s="208"/>
    </row>
    <row r="28" spans="1:10" ht="15" customHeight="1">
      <c r="A28" s="207"/>
      <c r="B28" s="207"/>
      <c r="C28" s="207">
        <v>4440</v>
      </c>
      <c r="D28" s="208"/>
      <c r="E28" s="209">
        <f>+F28+J28</f>
        <v>2169.4899999999998</v>
      </c>
      <c r="F28" s="209">
        <v>2169.4899999999998</v>
      </c>
      <c r="G28" s="209"/>
      <c r="H28" s="209"/>
      <c r="I28" s="208"/>
      <c r="J28" s="208"/>
    </row>
    <row r="29" spans="1:10" ht="15" customHeight="1">
      <c r="A29" s="205">
        <v>751</v>
      </c>
      <c r="B29" s="205">
        <v>75101</v>
      </c>
      <c r="C29" s="205" t="s">
        <v>0</v>
      </c>
      <c r="D29" s="206">
        <f>SUM(D30)</f>
        <v>2234</v>
      </c>
      <c r="E29" s="206">
        <f>+F29+J29</f>
        <v>2234</v>
      </c>
      <c r="F29" s="206">
        <f>SUM(F31:F32)</f>
        <v>2234</v>
      </c>
      <c r="G29" s="206">
        <f>SUM(G31:G32)</f>
        <v>0</v>
      </c>
      <c r="H29" s="206">
        <f>SUM(H31:H32)</f>
        <v>0</v>
      </c>
      <c r="I29" s="206">
        <f>SUM(I31:I32)</f>
        <v>0</v>
      </c>
      <c r="J29" s="206">
        <f>SUM(J31:J32)</f>
        <v>0</v>
      </c>
    </row>
    <row r="30" spans="1:10" ht="17.25" customHeight="1">
      <c r="A30" s="207" t="s">
        <v>102</v>
      </c>
      <c r="B30" s="207"/>
      <c r="C30" s="207">
        <v>2010</v>
      </c>
      <c r="D30" s="208">
        <v>2234</v>
      </c>
      <c r="E30" s="208"/>
      <c r="F30" s="208"/>
      <c r="G30" s="208"/>
      <c r="H30" s="208"/>
      <c r="I30" s="208"/>
      <c r="J30" s="208"/>
    </row>
    <row r="31" spans="1:10" ht="14.25" customHeight="1">
      <c r="A31" s="207"/>
      <c r="B31" s="207"/>
      <c r="C31" s="207">
        <v>4210</v>
      </c>
      <c r="D31" s="208"/>
      <c r="E31" s="208">
        <f>+F31+J31</f>
        <v>334</v>
      </c>
      <c r="F31" s="208">
        <v>334</v>
      </c>
      <c r="G31" s="208"/>
      <c r="H31" s="208"/>
      <c r="I31" s="208"/>
      <c r="J31" s="208"/>
    </row>
    <row r="32" spans="1:10" ht="14.25" customHeight="1">
      <c r="A32" s="207"/>
      <c r="B32" s="207"/>
      <c r="C32" s="207">
        <v>4300</v>
      </c>
      <c r="D32" s="208"/>
      <c r="E32" s="208">
        <f>+F32+J32</f>
        <v>1900</v>
      </c>
      <c r="F32" s="208">
        <v>1900</v>
      </c>
      <c r="G32" s="208"/>
      <c r="H32" s="208"/>
      <c r="I32" s="208"/>
      <c r="J32" s="208"/>
    </row>
    <row r="33" spans="1:10" ht="14.25" customHeight="1">
      <c r="A33" s="204">
        <v>751</v>
      </c>
      <c r="B33" s="204">
        <v>75109</v>
      </c>
      <c r="C33" s="205" t="s">
        <v>0</v>
      </c>
      <c r="D33" s="206">
        <f>SUM(D34)</f>
        <v>27548</v>
      </c>
      <c r="E33" s="206">
        <f>+F33+J33</f>
        <v>27548</v>
      </c>
      <c r="F33" s="206">
        <f>SUM(F34:F42)</f>
        <v>27548</v>
      </c>
      <c r="G33" s="206">
        <f>SUM(G36:G41)</f>
        <v>7427</v>
      </c>
      <c r="H33" s="206">
        <f>SUM(H36:H41)</f>
        <v>1138</v>
      </c>
      <c r="I33" s="206">
        <f>SUM(I36:I41)</f>
        <v>0</v>
      </c>
      <c r="J33" s="206">
        <f>SUM(J36:J41)</f>
        <v>0</v>
      </c>
    </row>
    <row r="34" spans="1:10" ht="14.25" customHeight="1">
      <c r="A34" s="207" t="s">
        <v>0</v>
      </c>
      <c r="B34" s="207"/>
      <c r="C34" s="207">
        <v>2010</v>
      </c>
      <c r="D34" s="208">
        <v>27548</v>
      </c>
      <c r="E34" s="208"/>
      <c r="F34" s="208"/>
      <c r="G34" s="208"/>
      <c r="H34" s="208"/>
      <c r="I34" s="208"/>
      <c r="J34" s="208"/>
    </row>
    <row r="35" spans="1:10" ht="14.25" customHeight="1">
      <c r="A35" s="207"/>
      <c r="B35" s="207"/>
      <c r="C35" s="207">
        <v>4010</v>
      </c>
      <c r="D35" s="208"/>
      <c r="E35" s="208">
        <f t="shared" ref="E35:E42" si="2">+F35+J35</f>
        <v>4445</v>
      </c>
      <c r="F35" s="208">
        <v>4445</v>
      </c>
      <c r="G35" s="208">
        <v>4445</v>
      </c>
      <c r="H35" s="208"/>
      <c r="I35" s="208"/>
      <c r="J35" s="208"/>
    </row>
    <row r="36" spans="1:10" ht="14.25" customHeight="1">
      <c r="A36" s="207"/>
      <c r="B36" s="207"/>
      <c r="C36" s="207">
        <v>4110</v>
      </c>
      <c r="D36" s="208"/>
      <c r="E36" s="208">
        <f t="shared" si="2"/>
        <v>1000</v>
      </c>
      <c r="F36" s="208">
        <v>1000</v>
      </c>
      <c r="G36" s="208">
        <v>0</v>
      </c>
      <c r="H36" s="208">
        <v>1000</v>
      </c>
      <c r="I36" s="208"/>
      <c r="J36" s="208"/>
    </row>
    <row r="37" spans="1:10" ht="14.25" customHeight="1">
      <c r="A37" s="207"/>
      <c r="B37" s="207"/>
      <c r="C37" s="207">
        <v>4120</v>
      </c>
      <c r="D37" s="208"/>
      <c r="E37" s="208">
        <f t="shared" si="2"/>
        <v>138</v>
      </c>
      <c r="F37" s="208">
        <v>138</v>
      </c>
      <c r="G37" s="208"/>
      <c r="H37" s="208">
        <v>138</v>
      </c>
      <c r="I37" s="208"/>
      <c r="J37" s="208"/>
    </row>
    <row r="38" spans="1:10" ht="14.25" customHeight="1">
      <c r="A38" s="207"/>
      <c r="B38" s="207"/>
      <c r="C38" s="207">
        <v>4170</v>
      </c>
      <c r="D38" s="208"/>
      <c r="E38" s="208">
        <f t="shared" si="2"/>
        <v>7427</v>
      </c>
      <c r="F38" s="208">
        <v>7427</v>
      </c>
      <c r="G38" s="208">
        <v>7427</v>
      </c>
      <c r="H38" s="208">
        <v>0</v>
      </c>
      <c r="I38" s="208"/>
      <c r="J38" s="208"/>
    </row>
    <row r="39" spans="1:10" ht="14.25" customHeight="1">
      <c r="A39" s="207"/>
      <c r="B39" s="207"/>
      <c r="C39" s="207">
        <v>4210</v>
      </c>
      <c r="D39" s="208"/>
      <c r="E39" s="208">
        <f t="shared" si="2"/>
        <v>6000</v>
      </c>
      <c r="F39" s="208">
        <v>6000</v>
      </c>
      <c r="G39" s="208"/>
      <c r="H39" s="208"/>
      <c r="I39" s="208"/>
      <c r="J39" s="208"/>
    </row>
    <row r="40" spans="1:10" ht="14.25" customHeight="1">
      <c r="A40" s="207"/>
      <c r="B40" s="207"/>
      <c r="C40" s="207">
        <v>4300</v>
      </c>
      <c r="D40" s="208"/>
      <c r="E40" s="208">
        <f t="shared" si="2"/>
        <v>6928</v>
      </c>
      <c r="F40" s="208">
        <v>6928</v>
      </c>
      <c r="G40" s="208"/>
      <c r="H40" s="208"/>
      <c r="I40" s="208"/>
      <c r="J40" s="208"/>
    </row>
    <row r="41" spans="1:10" ht="14.25" customHeight="1">
      <c r="A41" s="207"/>
      <c r="B41" s="207"/>
      <c r="C41" s="207">
        <v>4370</v>
      </c>
      <c r="D41" s="208"/>
      <c r="E41" s="208">
        <f t="shared" si="2"/>
        <v>300</v>
      </c>
      <c r="F41" s="208">
        <v>300</v>
      </c>
      <c r="G41" s="208"/>
      <c r="H41" s="208"/>
      <c r="I41" s="208"/>
      <c r="J41" s="208"/>
    </row>
    <row r="42" spans="1:10" ht="14.25" customHeight="1">
      <c r="A42" s="207"/>
      <c r="B42" s="207"/>
      <c r="C42" s="207">
        <v>4410</v>
      </c>
      <c r="D42" s="208"/>
      <c r="E42" s="208">
        <f t="shared" si="2"/>
        <v>1310</v>
      </c>
      <c r="F42" s="208">
        <v>1310</v>
      </c>
      <c r="G42" s="208"/>
      <c r="H42" s="208"/>
      <c r="I42" s="208"/>
      <c r="J42" s="208"/>
    </row>
    <row r="43" spans="1:10" ht="14.25" customHeight="1">
      <c r="A43" s="204">
        <v>751</v>
      </c>
      <c r="B43" s="204">
        <v>75113</v>
      </c>
      <c r="C43" s="205" t="s">
        <v>0</v>
      </c>
      <c r="D43" s="206">
        <f>SUM(D44)</f>
        <v>33726</v>
      </c>
      <c r="E43" s="206">
        <f>+F43+J43</f>
        <v>33726</v>
      </c>
      <c r="F43" s="206">
        <f>SUM(F44:F52)</f>
        <v>33726</v>
      </c>
      <c r="G43" s="206">
        <f>SUM(G46:G51)</f>
        <v>6750</v>
      </c>
      <c r="H43" s="206">
        <f>SUM(H46:H51)</f>
        <v>885.93999999999994</v>
      </c>
      <c r="I43" s="206">
        <f>SUM(I46:I51)</f>
        <v>0</v>
      </c>
      <c r="J43" s="206">
        <f>SUM(J46:J51)</f>
        <v>0</v>
      </c>
    </row>
    <row r="44" spans="1:10" ht="14.25" customHeight="1">
      <c r="A44" s="207" t="s">
        <v>0</v>
      </c>
      <c r="B44" s="207"/>
      <c r="C44" s="207">
        <v>2010</v>
      </c>
      <c r="D44" s="208">
        <v>33726</v>
      </c>
      <c r="E44" s="208"/>
      <c r="F44" s="208"/>
      <c r="G44" s="208"/>
      <c r="H44" s="208"/>
      <c r="I44" s="208"/>
      <c r="J44" s="208"/>
    </row>
    <row r="45" spans="1:10" ht="14.25" customHeight="1">
      <c r="A45" s="207"/>
      <c r="B45" s="207"/>
      <c r="C45" s="207">
        <v>3030</v>
      </c>
      <c r="D45" s="208"/>
      <c r="E45" s="208">
        <f t="shared" ref="E45:E52" si="3">+F45+J45</f>
        <v>12660</v>
      </c>
      <c r="F45" s="208">
        <v>12660</v>
      </c>
      <c r="G45" s="208"/>
      <c r="H45" s="208"/>
      <c r="I45" s="208"/>
      <c r="J45" s="208"/>
    </row>
    <row r="46" spans="1:10" ht="14.25" customHeight="1">
      <c r="A46" s="207"/>
      <c r="B46" s="207"/>
      <c r="C46" s="207">
        <v>4010</v>
      </c>
      <c r="D46" s="208"/>
      <c r="E46" s="208">
        <f t="shared" si="3"/>
        <v>4160</v>
      </c>
      <c r="F46" s="208">
        <v>4160</v>
      </c>
      <c r="G46" s="208">
        <v>4160</v>
      </c>
      <c r="H46" s="208"/>
      <c r="I46" s="208"/>
      <c r="J46" s="208"/>
    </row>
    <row r="47" spans="1:10" ht="14.25" customHeight="1">
      <c r="A47" s="207"/>
      <c r="B47" s="207"/>
      <c r="C47" s="207">
        <v>4110</v>
      </c>
      <c r="D47" s="208"/>
      <c r="E47" s="208">
        <f t="shared" si="3"/>
        <v>808.77</v>
      </c>
      <c r="F47" s="208">
        <v>808.77</v>
      </c>
      <c r="G47" s="208">
        <v>0</v>
      </c>
      <c r="H47" s="208">
        <v>808.77</v>
      </c>
      <c r="I47" s="208"/>
      <c r="J47" s="208"/>
    </row>
    <row r="48" spans="1:10" ht="14.25" customHeight="1">
      <c r="A48" s="207"/>
      <c r="B48" s="207"/>
      <c r="C48" s="207">
        <v>4120</v>
      </c>
      <c r="D48" s="208"/>
      <c r="E48" s="208">
        <f t="shared" si="3"/>
        <v>77.17</v>
      </c>
      <c r="F48" s="208">
        <v>77.17</v>
      </c>
      <c r="G48" s="208"/>
      <c r="H48" s="208">
        <v>77.17</v>
      </c>
      <c r="I48" s="208"/>
      <c r="J48" s="208"/>
    </row>
    <row r="49" spans="1:11" ht="14.25" customHeight="1">
      <c r="A49" s="207"/>
      <c r="B49" s="207"/>
      <c r="C49" s="207">
        <v>4170</v>
      </c>
      <c r="D49" s="208"/>
      <c r="E49" s="208">
        <f t="shared" si="3"/>
        <v>2590</v>
      </c>
      <c r="F49" s="208">
        <v>2590</v>
      </c>
      <c r="G49" s="208">
        <v>2590</v>
      </c>
      <c r="H49" s="208">
        <v>0</v>
      </c>
      <c r="I49" s="208"/>
      <c r="J49" s="208"/>
    </row>
    <row r="50" spans="1:11" ht="14.25" customHeight="1">
      <c r="A50" s="207"/>
      <c r="B50" s="207"/>
      <c r="C50" s="207">
        <v>4210</v>
      </c>
      <c r="D50" s="208"/>
      <c r="E50" s="208">
        <f t="shared" si="3"/>
        <v>12227.41</v>
      </c>
      <c r="F50" s="208">
        <v>12227.41</v>
      </c>
      <c r="G50" s="208"/>
      <c r="H50" s="208"/>
      <c r="I50" s="208"/>
      <c r="J50" s="208"/>
    </row>
    <row r="51" spans="1:11" ht="14.25" customHeight="1">
      <c r="A51" s="207"/>
      <c r="B51" s="207"/>
      <c r="C51" s="207">
        <v>4300</v>
      </c>
      <c r="D51" s="208"/>
      <c r="E51" s="208">
        <f t="shared" si="3"/>
        <v>802.65</v>
      </c>
      <c r="F51" s="208">
        <v>802.65</v>
      </c>
      <c r="G51" s="208"/>
      <c r="H51" s="208"/>
      <c r="I51" s="208"/>
      <c r="J51" s="208"/>
    </row>
    <row r="52" spans="1:11" ht="14.25" customHeight="1">
      <c r="A52" s="207"/>
      <c r="B52" s="207"/>
      <c r="C52" s="207">
        <v>4410</v>
      </c>
      <c r="D52" s="208"/>
      <c r="E52" s="208">
        <f t="shared" si="3"/>
        <v>400</v>
      </c>
      <c r="F52" s="208">
        <v>400</v>
      </c>
      <c r="G52" s="208"/>
      <c r="H52" s="208"/>
      <c r="I52" s="208"/>
      <c r="J52" s="208"/>
    </row>
    <row r="53" spans="1:11" ht="14.25" customHeight="1">
      <c r="A53" s="210">
        <v>801</v>
      </c>
      <c r="B53" s="210">
        <v>80101</v>
      </c>
      <c r="C53" s="207"/>
      <c r="D53" s="206">
        <f>SUM(D54:D55)</f>
        <v>11448.85</v>
      </c>
      <c r="E53" s="206">
        <f>SUM(E54:E56)</f>
        <v>11448.85</v>
      </c>
      <c r="F53" s="206">
        <f>SUM(F54:F56)</f>
        <v>11448.85</v>
      </c>
      <c r="G53" s="208"/>
      <c r="H53" s="208"/>
      <c r="I53" s="208"/>
      <c r="J53" s="211"/>
    </row>
    <row r="54" spans="1:11" ht="14.25" customHeight="1">
      <c r="A54" s="207"/>
      <c r="B54" s="207"/>
      <c r="C54" s="207">
        <v>2010</v>
      </c>
      <c r="D54" s="208">
        <v>11448.85</v>
      </c>
      <c r="E54" s="208">
        <f>+F54+J54</f>
        <v>0</v>
      </c>
      <c r="F54" s="208">
        <v>0</v>
      </c>
      <c r="G54" s="208"/>
      <c r="H54" s="208"/>
      <c r="I54" s="208"/>
      <c r="J54" s="211"/>
    </row>
    <row r="55" spans="1:11" ht="14.25" customHeight="1">
      <c r="A55" s="207"/>
      <c r="B55" s="207"/>
      <c r="C55" s="207">
        <v>4210</v>
      </c>
      <c r="D55" s="208"/>
      <c r="E55" s="208">
        <f>+F55+J55</f>
        <v>113.35</v>
      </c>
      <c r="F55" s="208">
        <v>113.35</v>
      </c>
      <c r="G55" s="208"/>
      <c r="H55" s="208"/>
      <c r="I55" s="208"/>
      <c r="J55" s="211"/>
    </row>
    <row r="56" spans="1:11" ht="14.25" customHeight="1">
      <c r="A56" s="212"/>
      <c r="B56" s="212"/>
      <c r="C56" s="212">
        <v>4240</v>
      </c>
      <c r="D56" s="208"/>
      <c r="E56" s="208">
        <f>+F56+J56</f>
        <v>11335.5</v>
      </c>
      <c r="F56" s="211">
        <v>11335.5</v>
      </c>
      <c r="G56" s="208"/>
      <c r="H56" s="208"/>
      <c r="I56" s="208"/>
      <c r="J56" s="211"/>
    </row>
    <row r="57" spans="1:11" ht="14.25" customHeight="1">
      <c r="A57" s="210">
        <v>851</v>
      </c>
      <c r="B57" s="210">
        <v>85195</v>
      </c>
      <c r="C57" s="207"/>
      <c r="D57" s="206">
        <f>SUM(D58:D59)</f>
        <v>107</v>
      </c>
      <c r="E57" s="206">
        <f>SUM(E58:E60)</f>
        <v>107</v>
      </c>
      <c r="F57" s="206">
        <f>SUM(F58:F60)</f>
        <v>107</v>
      </c>
      <c r="G57" s="206">
        <f>SUM(G58:G59)</f>
        <v>0</v>
      </c>
      <c r="H57" s="206">
        <f>SUM(H58:H59)</f>
        <v>0</v>
      </c>
      <c r="I57" s="206">
        <f>SUM(I58:I59)</f>
        <v>0</v>
      </c>
      <c r="J57" s="211"/>
    </row>
    <row r="58" spans="1:11" ht="14.25" customHeight="1">
      <c r="A58" s="207"/>
      <c r="B58" s="207"/>
      <c r="C58" s="207">
        <v>2010</v>
      </c>
      <c r="D58" s="208">
        <v>107</v>
      </c>
      <c r="E58" s="208">
        <f>+F58+J58</f>
        <v>0</v>
      </c>
      <c r="F58" s="208">
        <v>0</v>
      </c>
      <c r="G58" s="208"/>
      <c r="H58" s="208"/>
      <c r="I58" s="208">
        <v>0</v>
      </c>
      <c r="J58" s="211"/>
    </row>
    <row r="59" spans="1:11" ht="14.25" customHeight="1">
      <c r="A59" s="207"/>
      <c r="B59" s="207"/>
      <c r="C59" s="207">
        <v>4210</v>
      </c>
      <c r="D59" s="208"/>
      <c r="E59" s="208">
        <f>+F59+J59</f>
        <v>49</v>
      </c>
      <c r="F59" s="208">
        <v>49</v>
      </c>
      <c r="G59" s="208"/>
      <c r="H59" s="208"/>
      <c r="I59" s="208">
        <v>0</v>
      </c>
      <c r="J59" s="211"/>
    </row>
    <row r="60" spans="1:11" ht="14.25" customHeight="1">
      <c r="A60" s="212"/>
      <c r="B60" s="212"/>
      <c r="C60" s="212">
        <v>4300</v>
      </c>
      <c r="D60" s="208"/>
      <c r="E60" s="208">
        <f>+F60+J60</f>
        <v>58</v>
      </c>
      <c r="F60" s="211">
        <v>58</v>
      </c>
      <c r="G60" s="211"/>
      <c r="H60" s="211"/>
      <c r="I60" s="211"/>
      <c r="J60" s="211"/>
    </row>
    <row r="61" spans="1:11" ht="14.25" customHeight="1">
      <c r="A61" s="213">
        <v>852</v>
      </c>
      <c r="B61" s="213">
        <v>85212</v>
      </c>
      <c r="C61" s="214"/>
      <c r="D61" s="206">
        <f>SUM(D62)</f>
        <v>2638500</v>
      </c>
      <c r="E61" s="206">
        <f>+F61+J61</f>
        <v>2638500</v>
      </c>
      <c r="F61" s="215">
        <f>SUM(F62:F72)</f>
        <v>2638500</v>
      </c>
      <c r="G61" s="215">
        <f>SUM(G62:G72)</f>
        <v>56250</v>
      </c>
      <c r="H61" s="215">
        <f>SUM(H63:H64)</f>
        <v>0</v>
      </c>
      <c r="I61" s="215">
        <f>SUM(I62:I72)</f>
        <v>2559902.77</v>
      </c>
      <c r="J61" s="215">
        <f>SUM(J63:J64)</f>
        <v>0</v>
      </c>
    </row>
    <row r="62" spans="1:11" ht="14.25" customHeight="1">
      <c r="A62" s="216"/>
      <c r="B62" s="216"/>
      <c r="C62" s="216">
        <v>2010</v>
      </c>
      <c r="D62" s="217">
        <v>2638500</v>
      </c>
      <c r="E62" s="217"/>
      <c r="F62" s="217"/>
      <c r="G62" s="217"/>
      <c r="H62" s="217"/>
      <c r="I62" s="217"/>
      <c r="J62" s="217"/>
    </row>
    <row r="63" spans="1:11" ht="14.25" customHeight="1">
      <c r="A63" s="207" t="s">
        <v>0</v>
      </c>
      <c r="B63" s="207"/>
      <c r="C63" s="207">
        <v>3110</v>
      </c>
      <c r="D63" s="208"/>
      <c r="E63" s="208">
        <f t="shared" ref="E63:E72" si="4">+F63+J63</f>
        <v>2459314</v>
      </c>
      <c r="F63" s="218">
        <v>2459314</v>
      </c>
      <c r="G63" s="208"/>
      <c r="H63" s="208"/>
      <c r="I63" s="208">
        <v>2459314</v>
      </c>
      <c r="J63" s="208"/>
    </row>
    <row r="64" spans="1:11" ht="16.5" customHeight="1">
      <c r="A64" s="207"/>
      <c r="B64" s="207"/>
      <c r="C64" s="207">
        <v>4010</v>
      </c>
      <c r="D64" s="208"/>
      <c r="E64" s="208">
        <f t="shared" si="4"/>
        <v>52000</v>
      </c>
      <c r="F64" s="218">
        <v>52000</v>
      </c>
      <c r="G64" s="208">
        <v>52000</v>
      </c>
      <c r="H64" s="208"/>
      <c r="I64" s="208"/>
      <c r="J64" s="208"/>
      <c r="K64" s="193" t="s">
        <v>0</v>
      </c>
    </row>
    <row r="65" spans="1:11" ht="16.5" customHeight="1">
      <c r="A65" s="207"/>
      <c r="B65" s="207"/>
      <c r="C65" s="207">
        <v>4040</v>
      </c>
      <c r="D65" s="208"/>
      <c r="E65" s="208">
        <f t="shared" si="4"/>
        <v>4250</v>
      </c>
      <c r="F65" s="218">
        <v>4250</v>
      </c>
      <c r="G65" s="208">
        <v>4250</v>
      </c>
      <c r="H65" s="208"/>
      <c r="I65" s="208"/>
      <c r="J65" s="208"/>
      <c r="K65" s="193" t="s">
        <v>0</v>
      </c>
    </row>
    <row r="66" spans="1:11" ht="16.5" customHeight="1">
      <c r="A66" s="207" t="s">
        <v>103</v>
      </c>
      <c r="B66" s="207"/>
      <c r="C66" s="207">
        <v>4110</v>
      </c>
      <c r="D66" s="208"/>
      <c r="E66" s="208">
        <f t="shared" si="4"/>
        <v>105730.77</v>
      </c>
      <c r="F66" s="218">
        <v>105730.77</v>
      </c>
      <c r="G66" s="208"/>
      <c r="H66" s="208">
        <v>9625</v>
      </c>
      <c r="I66" s="208">
        <v>96105.77</v>
      </c>
      <c r="J66" s="208"/>
      <c r="K66" s="193" t="s">
        <v>0</v>
      </c>
    </row>
    <row r="67" spans="1:11" ht="16.5" customHeight="1">
      <c r="A67" s="207"/>
      <c r="B67" s="207"/>
      <c r="C67" s="207">
        <v>4120</v>
      </c>
      <c r="D67" s="208"/>
      <c r="E67" s="208">
        <f t="shared" si="4"/>
        <v>1377</v>
      </c>
      <c r="F67" s="218">
        <v>1377</v>
      </c>
      <c r="G67" s="208"/>
      <c r="H67" s="208">
        <v>1377</v>
      </c>
      <c r="I67" s="208"/>
      <c r="J67" s="208"/>
      <c r="K67" s="193" t="s">
        <v>0</v>
      </c>
    </row>
    <row r="68" spans="1:11" ht="16.5" customHeight="1">
      <c r="A68" s="207"/>
      <c r="B68" s="207"/>
      <c r="C68" s="207">
        <v>4210</v>
      </c>
      <c r="D68" s="208"/>
      <c r="E68" s="208">
        <f t="shared" si="4"/>
        <v>1000</v>
      </c>
      <c r="F68" s="218">
        <v>1000</v>
      </c>
      <c r="G68" s="208"/>
      <c r="H68" s="208"/>
      <c r="I68" s="208"/>
      <c r="J68" s="208"/>
      <c r="K68" s="193" t="s">
        <v>0</v>
      </c>
    </row>
    <row r="69" spans="1:11" ht="16.5" customHeight="1">
      <c r="A69" s="207"/>
      <c r="B69" s="207"/>
      <c r="C69" s="207">
        <v>4300</v>
      </c>
      <c r="D69" s="208"/>
      <c r="E69" s="208">
        <f t="shared" si="4"/>
        <v>8703</v>
      </c>
      <c r="F69" s="218">
        <v>8703</v>
      </c>
      <c r="G69" s="208"/>
      <c r="H69" s="208"/>
      <c r="I69" s="208"/>
      <c r="J69" s="208"/>
      <c r="K69" s="193" t="s">
        <v>0</v>
      </c>
    </row>
    <row r="70" spans="1:11" ht="16.5" customHeight="1">
      <c r="A70" s="207"/>
      <c r="B70" s="207"/>
      <c r="C70" s="207">
        <v>4370</v>
      </c>
      <c r="D70" s="208"/>
      <c r="E70" s="208">
        <f t="shared" si="4"/>
        <v>750</v>
      </c>
      <c r="F70" s="218">
        <v>750</v>
      </c>
      <c r="G70" s="208"/>
      <c r="H70" s="208"/>
      <c r="I70" s="208"/>
      <c r="J70" s="208"/>
      <c r="K70" s="193" t="s">
        <v>0</v>
      </c>
    </row>
    <row r="71" spans="1:11" ht="16.5" customHeight="1">
      <c r="A71" s="207"/>
      <c r="B71" s="207"/>
      <c r="C71" s="207">
        <v>4440</v>
      </c>
      <c r="D71" s="208"/>
      <c r="E71" s="208">
        <f t="shared" si="4"/>
        <v>1500</v>
      </c>
      <c r="F71" s="218">
        <v>1500</v>
      </c>
      <c r="G71" s="208"/>
      <c r="H71" s="208"/>
      <c r="I71" s="208"/>
      <c r="J71" s="208"/>
      <c r="K71" s="193" t="s">
        <v>0</v>
      </c>
    </row>
    <row r="72" spans="1:11" ht="16.5" customHeight="1">
      <c r="A72" s="207"/>
      <c r="B72" s="207"/>
      <c r="C72" s="207">
        <v>4580</v>
      </c>
      <c r="D72" s="208"/>
      <c r="E72" s="208">
        <f t="shared" si="4"/>
        <v>3875.23</v>
      </c>
      <c r="F72" s="218">
        <v>3875.23</v>
      </c>
      <c r="G72" s="208"/>
      <c r="H72" s="208"/>
      <c r="I72" s="208">
        <v>4483</v>
      </c>
      <c r="J72" s="208"/>
    </row>
    <row r="73" spans="1:11" ht="16.5" customHeight="1">
      <c r="A73" s="210">
        <v>852</v>
      </c>
      <c r="B73" s="210">
        <v>85213</v>
      </c>
      <c r="C73" s="207"/>
      <c r="D73" s="206">
        <f>SUM(D74:D75)</f>
        <v>16900</v>
      </c>
      <c r="E73" s="206">
        <f t="shared" ref="E73:J73" si="5">SUM(E74:E75)</f>
        <v>16900</v>
      </c>
      <c r="F73" s="206">
        <f t="shared" si="5"/>
        <v>16900</v>
      </c>
      <c r="G73" s="206">
        <f t="shared" si="5"/>
        <v>0</v>
      </c>
      <c r="H73" s="206">
        <f t="shared" si="5"/>
        <v>0</v>
      </c>
      <c r="I73" s="206">
        <f t="shared" si="5"/>
        <v>16900</v>
      </c>
      <c r="J73" s="206">
        <f t="shared" si="5"/>
        <v>0</v>
      </c>
    </row>
    <row r="74" spans="1:11" ht="16.5" customHeight="1">
      <c r="A74" s="207"/>
      <c r="B74" s="207"/>
      <c r="C74" s="207">
        <v>2010</v>
      </c>
      <c r="D74" s="208">
        <v>16900</v>
      </c>
      <c r="E74" s="208">
        <f>+F74+J74</f>
        <v>0</v>
      </c>
      <c r="F74" s="208">
        <v>0</v>
      </c>
      <c r="G74" s="208"/>
      <c r="H74" s="208"/>
      <c r="I74" s="208">
        <v>0</v>
      </c>
      <c r="J74" s="208"/>
    </row>
    <row r="75" spans="1:11" ht="16.5" customHeight="1">
      <c r="A75" s="207" t="s">
        <v>0</v>
      </c>
      <c r="B75" s="207"/>
      <c r="C75" s="207">
        <v>4130</v>
      </c>
      <c r="D75" s="208"/>
      <c r="E75" s="208">
        <f>+F75+J75</f>
        <v>16900</v>
      </c>
      <c r="F75" s="208">
        <v>16900</v>
      </c>
      <c r="G75" s="208"/>
      <c r="H75" s="208"/>
      <c r="I75" s="208">
        <v>16900</v>
      </c>
      <c r="J75" s="208"/>
    </row>
    <row r="76" spans="1:11" ht="16.5" customHeight="1">
      <c r="A76" s="205">
        <v>852</v>
      </c>
      <c r="B76" s="205">
        <v>85215</v>
      </c>
      <c r="C76" s="205"/>
      <c r="D76" s="206">
        <f>SUM(D77)</f>
        <v>12693.68</v>
      </c>
      <c r="E76" s="206">
        <f>+F76+J76</f>
        <v>12693.68</v>
      </c>
      <c r="F76" s="206">
        <f>SUM(F78:F79)</f>
        <v>12693.68</v>
      </c>
      <c r="G76" s="206">
        <f>SUM(G78:G79)</f>
        <v>0</v>
      </c>
      <c r="H76" s="206">
        <f>SUM(H78:H79)</f>
        <v>0</v>
      </c>
      <c r="I76" s="206">
        <f>SUM(I78:I79)</f>
        <v>12439.82</v>
      </c>
      <c r="J76" s="206">
        <f>SUM(J78:J79)</f>
        <v>0</v>
      </c>
    </row>
    <row r="77" spans="1:11" ht="16.5" customHeight="1">
      <c r="A77" s="207"/>
      <c r="B77" s="207"/>
      <c r="C77" s="207">
        <v>2010</v>
      </c>
      <c r="D77" s="208">
        <v>12693.68</v>
      </c>
      <c r="E77" s="208"/>
      <c r="F77" s="208"/>
      <c r="G77" s="208"/>
      <c r="H77" s="208"/>
      <c r="I77" s="208"/>
      <c r="J77" s="208"/>
    </row>
    <row r="78" spans="1:11" ht="16.5" customHeight="1">
      <c r="A78" s="207"/>
      <c r="B78" s="207"/>
      <c r="C78" s="207">
        <v>3110</v>
      </c>
      <c r="D78" s="208"/>
      <c r="E78" s="208">
        <f>+F78+J78</f>
        <v>12439.82</v>
      </c>
      <c r="F78" s="208">
        <v>12439.82</v>
      </c>
      <c r="G78" s="208">
        <v>0</v>
      </c>
      <c r="H78" s="208"/>
      <c r="I78" s="208">
        <v>12439.82</v>
      </c>
      <c r="J78" s="208"/>
    </row>
    <row r="79" spans="1:11" ht="16.5" customHeight="1">
      <c r="A79" s="207" t="s">
        <v>0</v>
      </c>
      <c r="B79" s="207"/>
      <c r="C79" s="207">
        <v>4300</v>
      </c>
      <c r="D79" s="208"/>
      <c r="E79" s="208">
        <f>+F79+J79</f>
        <v>253.86</v>
      </c>
      <c r="F79" s="208">
        <v>253.86</v>
      </c>
      <c r="G79" s="208"/>
      <c r="H79" s="208"/>
      <c r="I79" s="208"/>
      <c r="J79" s="208"/>
    </row>
    <row r="80" spans="1:11" ht="16.5" customHeight="1">
      <c r="A80" s="205">
        <v>852</v>
      </c>
      <c r="B80" s="205">
        <v>85219</v>
      </c>
      <c r="C80" s="205"/>
      <c r="D80" s="206">
        <f>SUM(D81)</f>
        <v>13096</v>
      </c>
      <c r="E80" s="206">
        <f>+F80+J80</f>
        <v>13096</v>
      </c>
      <c r="F80" s="206">
        <f>SUM(F82:F83)</f>
        <v>13096</v>
      </c>
      <c r="G80" s="206">
        <f>SUM(G82:G83)</f>
        <v>0</v>
      </c>
      <c r="H80" s="206">
        <f>SUM(H82:H83)</f>
        <v>0</v>
      </c>
      <c r="I80" s="206">
        <f>SUM(I82:I83)</f>
        <v>12902</v>
      </c>
      <c r="J80" s="206">
        <f>SUM(J82:J83)</f>
        <v>0</v>
      </c>
    </row>
    <row r="81" spans="1:10" ht="16.5" customHeight="1">
      <c r="A81" s="207" t="s">
        <v>0</v>
      </c>
      <c r="B81" s="207"/>
      <c r="C81" s="207">
        <v>2010</v>
      </c>
      <c r="D81" s="208">
        <v>13096</v>
      </c>
      <c r="E81" s="208"/>
      <c r="F81" s="208"/>
      <c r="G81" s="208"/>
      <c r="H81" s="208"/>
      <c r="I81" s="208"/>
      <c r="J81" s="208"/>
    </row>
    <row r="82" spans="1:10" ht="16.5" customHeight="1">
      <c r="A82" s="207"/>
      <c r="B82" s="207"/>
      <c r="C82" s="207">
        <v>3110</v>
      </c>
      <c r="D82" s="208"/>
      <c r="E82" s="208">
        <f>+F82+J82</f>
        <v>12902</v>
      </c>
      <c r="F82" s="208">
        <v>12902</v>
      </c>
      <c r="G82" s="208">
        <v>0</v>
      </c>
      <c r="H82" s="208"/>
      <c r="I82" s="208">
        <v>12902</v>
      </c>
      <c r="J82" s="208"/>
    </row>
    <row r="83" spans="1:10" ht="16.5" customHeight="1">
      <c r="A83" s="219"/>
      <c r="B83" s="207"/>
      <c r="C83" s="207">
        <v>4210</v>
      </c>
      <c r="D83" s="208"/>
      <c r="E83" s="208">
        <f>+F83+J83</f>
        <v>194</v>
      </c>
      <c r="F83" s="208">
        <v>194</v>
      </c>
      <c r="G83" s="208"/>
      <c r="H83" s="208"/>
      <c r="I83" s="208"/>
      <c r="J83" s="208"/>
    </row>
    <row r="84" spans="1:10" ht="16.5" customHeight="1">
      <c r="A84" s="205">
        <v>852</v>
      </c>
      <c r="B84" s="205">
        <v>85228</v>
      </c>
      <c r="C84" s="205"/>
      <c r="D84" s="206">
        <f>SUM(D85)</f>
        <v>23855</v>
      </c>
      <c r="E84" s="206">
        <f>+F84+J84</f>
        <v>23855</v>
      </c>
      <c r="F84" s="206">
        <f>SUM(F86:F88)</f>
        <v>23855</v>
      </c>
      <c r="G84" s="206">
        <f>SUM(G87:G88)</f>
        <v>3975</v>
      </c>
      <c r="H84" s="206">
        <f>SUM(H87:H88)</f>
        <v>0</v>
      </c>
      <c r="I84" s="206">
        <f>SUM(I87:I88)</f>
        <v>0</v>
      </c>
      <c r="J84" s="206">
        <f>SUM(J87:J88)</f>
        <v>0</v>
      </c>
    </row>
    <row r="85" spans="1:10" ht="16.5" customHeight="1">
      <c r="A85" s="207"/>
      <c r="B85" s="207"/>
      <c r="C85" s="207">
        <v>2010</v>
      </c>
      <c r="D85" s="208">
        <v>23855</v>
      </c>
      <c r="E85" s="208"/>
      <c r="F85" s="208"/>
      <c r="G85" s="208"/>
      <c r="H85" s="208"/>
      <c r="I85" s="208"/>
      <c r="J85" s="208"/>
    </row>
    <row r="86" spans="1:10" ht="16.5" customHeight="1">
      <c r="A86" s="207"/>
      <c r="B86" s="207"/>
      <c r="C86" s="207">
        <v>4110</v>
      </c>
      <c r="D86" s="208"/>
      <c r="E86" s="208">
        <f>+F86+J86</f>
        <v>100</v>
      </c>
      <c r="F86" s="208">
        <v>100</v>
      </c>
      <c r="G86" s="208"/>
      <c r="H86" s="208">
        <v>100</v>
      </c>
      <c r="I86" s="208"/>
      <c r="J86" s="208"/>
    </row>
    <row r="87" spans="1:10" ht="16.5" customHeight="1">
      <c r="A87" s="207"/>
      <c r="B87" s="207"/>
      <c r="C87" s="207">
        <v>4170</v>
      </c>
      <c r="D87" s="208"/>
      <c r="E87" s="208">
        <f>+F87+J87</f>
        <v>3975</v>
      </c>
      <c r="F87" s="208">
        <v>3975</v>
      </c>
      <c r="G87" s="208">
        <v>3975</v>
      </c>
      <c r="H87" s="208"/>
      <c r="I87" s="208"/>
      <c r="J87" s="208"/>
    </row>
    <row r="88" spans="1:10" ht="16.5" customHeight="1">
      <c r="A88" s="207" t="s">
        <v>0</v>
      </c>
      <c r="B88" s="220"/>
      <c r="C88" s="220">
        <v>4300</v>
      </c>
      <c r="D88" s="221"/>
      <c r="E88" s="208">
        <f>+F88+J88</f>
        <v>19780</v>
      </c>
      <c r="F88" s="221">
        <v>19780</v>
      </c>
      <c r="G88" s="221"/>
      <c r="H88" s="221"/>
      <c r="I88" s="221"/>
      <c r="J88" s="221"/>
    </row>
    <row r="89" spans="1:10" ht="16.5" customHeight="1">
      <c r="A89" s="210">
        <v>852</v>
      </c>
      <c r="B89" s="210">
        <v>85295</v>
      </c>
      <c r="C89" s="222"/>
      <c r="D89" s="223">
        <f>SUM(D90:D91)</f>
        <v>114613.31</v>
      </c>
      <c r="E89" s="223">
        <f>SUM(E91:E97)</f>
        <v>114613.31</v>
      </c>
      <c r="F89" s="223">
        <f>SUM(F91:F97)</f>
        <v>114613.31</v>
      </c>
      <c r="G89" s="223">
        <f>SUM(G91:G97)</f>
        <v>2950</v>
      </c>
      <c r="H89" s="223">
        <f>SUM(H91:H97)</f>
        <v>576.85</v>
      </c>
      <c r="I89" s="223">
        <f>SUM(I91:I97)</f>
        <v>109808</v>
      </c>
      <c r="J89" s="206">
        <f t="shared" ref="J89" si="6">SUM(J90:J96)</f>
        <v>0</v>
      </c>
    </row>
    <row r="90" spans="1:10" ht="16.5" customHeight="1">
      <c r="A90" s="207"/>
      <c r="B90" s="207"/>
      <c r="C90" s="222">
        <v>2010</v>
      </c>
      <c r="D90" s="218">
        <v>114613.31</v>
      </c>
      <c r="E90" s="218">
        <f t="shared" ref="E90:E96" si="7">+F90+J90</f>
        <v>0</v>
      </c>
      <c r="F90" s="218">
        <v>0</v>
      </c>
      <c r="G90" s="218"/>
      <c r="H90" s="218"/>
      <c r="I90" s="218">
        <v>0</v>
      </c>
      <c r="J90" s="208"/>
    </row>
    <row r="91" spans="1:10" ht="16.5" customHeight="1">
      <c r="A91" s="207"/>
      <c r="B91" s="207"/>
      <c r="C91" s="224">
        <v>3110</v>
      </c>
      <c r="D91" s="225"/>
      <c r="E91" s="225">
        <f t="shared" si="7"/>
        <v>109808</v>
      </c>
      <c r="F91" s="225">
        <v>109808</v>
      </c>
      <c r="G91" s="225"/>
      <c r="H91" s="225"/>
      <c r="I91" s="225">
        <v>109808</v>
      </c>
      <c r="J91" s="221"/>
    </row>
    <row r="92" spans="1:10" ht="16.5" customHeight="1">
      <c r="A92" s="207"/>
      <c r="B92" s="207"/>
      <c r="C92" s="222">
        <v>4010</v>
      </c>
      <c r="D92" s="218"/>
      <c r="E92" s="218">
        <f t="shared" si="7"/>
        <v>2950</v>
      </c>
      <c r="F92" s="218">
        <v>2950</v>
      </c>
      <c r="G92" s="218">
        <v>2950</v>
      </c>
      <c r="H92" s="218"/>
      <c r="I92" s="218"/>
      <c r="J92" s="208"/>
    </row>
    <row r="93" spans="1:10" ht="16.5" customHeight="1">
      <c r="A93" s="207"/>
      <c r="B93" s="207"/>
      <c r="C93" s="222">
        <v>4110</v>
      </c>
      <c r="D93" s="218"/>
      <c r="E93" s="218">
        <f t="shared" si="7"/>
        <v>504.45</v>
      </c>
      <c r="F93" s="218">
        <v>504.45</v>
      </c>
      <c r="G93" s="218"/>
      <c r="H93" s="218">
        <v>504.45</v>
      </c>
      <c r="I93" s="218"/>
      <c r="J93" s="208"/>
    </row>
    <row r="94" spans="1:10" ht="16.5" customHeight="1">
      <c r="A94" s="207"/>
      <c r="B94" s="207"/>
      <c r="C94" s="222">
        <v>4120</v>
      </c>
      <c r="D94" s="218"/>
      <c r="E94" s="218">
        <f t="shared" si="7"/>
        <v>72.400000000000006</v>
      </c>
      <c r="F94" s="218">
        <v>72.400000000000006</v>
      </c>
      <c r="G94" s="218"/>
      <c r="H94" s="218">
        <v>72.400000000000006</v>
      </c>
      <c r="I94" s="218"/>
      <c r="J94" s="208"/>
    </row>
    <row r="95" spans="1:10" ht="16.5" customHeight="1">
      <c r="A95" s="207"/>
      <c r="B95" s="207"/>
      <c r="C95" s="222">
        <v>4210</v>
      </c>
      <c r="D95" s="218"/>
      <c r="E95" s="218">
        <f t="shared" si="7"/>
        <v>195.46</v>
      </c>
      <c r="F95" s="218">
        <v>195.46</v>
      </c>
      <c r="G95" s="218"/>
      <c r="H95" s="218"/>
      <c r="I95" s="218"/>
      <c r="J95" s="208"/>
    </row>
    <row r="96" spans="1:10" ht="16.5" customHeight="1">
      <c r="A96" s="207" t="s">
        <v>104</v>
      </c>
      <c r="B96" s="207"/>
      <c r="C96" s="222">
        <v>4300</v>
      </c>
      <c r="D96" s="218"/>
      <c r="E96" s="218">
        <f t="shared" si="7"/>
        <v>613</v>
      </c>
      <c r="F96" s="218">
        <v>613</v>
      </c>
      <c r="G96" s="218"/>
      <c r="H96" s="218"/>
      <c r="I96" s="218"/>
      <c r="J96" s="208"/>
    </row>
    <row r="97" spans="1:10" ht="16.5" customHeight="1" thickBot="1">
      <c r="A97" s="207"/>
      <c r="B97" s="207"/>
      <c r="C97" s="222">
        <v>4700</v>
      </c>
      <c r="D97" s="218"/>
      <c r="E97" s="218">
        <f>+F97+J97</f>
        <v>470</v>
      </c>
      <c r="F97" s="218">
        <v>470</v>
      </c>
      <c r="G97" s="218"/>
      <c r="H97" s="218"/>
      <c r="I97" s="218"/>
      <c r="J97" s="208"/>
    </row>
    <row r="98" spans="1:10" ht="16.5" customHeight="1" thickBot="1">
      <c r="A98" s="226"/>
      <c r="B98" s="227" t="s">
        <v>10</v>
      </c>
      <c r="C98" s="228"/>
      <c r="D98" s="229">
        <f>+D12+D20+D29+D57+D61+D84+D43+D73+D76+D80+D89+D53+D33</f>
        <v>3804603.5200000005</v>
      </c>
      <c r="E98" s="229">
        <f t="shared" ref="E98:J98" si="8">+E12+E20+E29+E57+E61+E84+E43+E73+E76+E80+E89+E53+E33</f>
        <v>3804603.5200000005</v>
      </c>
      <c r="F98" s="229">
        <f t="shared" si="8"/>
        <v>3804603.5200000005</v>
      </c>
      <c r="G98" s="229">
        <f t="shared" si="8"/>
        <v>180522</v>
      </c>
      <c r="H98" s="229">
        <f t="shared" si="8"/>
        <v>21443.78</v>
      </c>
      <c r="I98" s="229">
        <f t="shared" si="8"/>
        <v>2711952.59</v>
      </c>
      <c r="J98" s="229">
        <f t="shared" si="8"/>
        <v>0</v>
      </c>
    </row>
    <row r="99" spans="1:10">
      <c r="A99" s="192" t="s">
        <v>0</v>
      </c>
      <c r="B99" s="192" t="s">
        <v>0</v>
      </c>
    </row>
  </sheetData>
  <mergeCells count="11">
    <mergeCell ref="J10:J11"/>
    <mergeCell ref="A7:J7"/>
    <mergeCell ref="G8:H8"/>
    <mergeCell ref="A9:A11"/>
    <mergeCell ref="B9:B11"/>
    <mergeCell ref="C9:C11"/>
    <mergeCell ref="D9:D11"/>
    <mergeCell ref="E9:E11"/>
    <mergeCell ref="F9:J9"/>
    <mergeCell ref="F10:F11"/>
    <mergeCell ref="G10:I10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zm.tabela2a </vt:lpstr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 Karczewska</cp:lastModifiedBy>
  <cp:lastPrinted>2014-10-13T12:00:22Z</cp:lastPrinted>
  <dcterms:created xsi:type="dcterms:W3CDTF">2014-07-29T11:29:55Z</dcterms:created>
  <dcterms:modified xsi:type="dcterms:W3CDTF">2014-11-04T14:08:25Z</dcterms:modified>
</cp:coreProperties>
</file>