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24.11.2014\"/>
    </mc:Choice>
  </mc:AlternateContent>
  <bookViews>
    <workbookView xWindow="0" yWindow="0" windowWidth="19200" windowHeight="11595" activeTab="2"/>
  </bookViews>
  <sheets>
    <sheet name="zm.tabela2a " sheetId="1" r:id="rId1"/>
    <sheet name="zał.2" sheetId="2" r:id="rId2"/>
    <sheet name="zał.5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3" l="1"/>
  <c r="D13" i="3"/>
  <c r="F67" i="2"/>
  <c r="E35" i="2" l="1"/>
  <c r="E98" i="2"/>
  <c r="E97" i="2"/>
  <c r="E96" i="2"/>
  <c r="E90" i="2" s="1"/>
  <c r="E95" i="2"/>
  <c r="E94" i="2"/>
  <c r="E93" i="2"/>
  <c r="E92" i="2"/>
  <c r="E91" i="2"/>
  <c r="J90" i="2"/>
  <c r="I90" i="2"/>
  <c r="H90" i="2"/>
  <c r="G90" i="2"/>
  <c r="F90" i="2"/>
  <c r="D90" i="2"/>
  <c r="E89" i="2"/>
  <c r="E88" i="2"/>
  <c r="E87" i="2"/>
  <c r="J85" i="2"/>
  <c r="I85" i="2"/>
  <c r="H85" i="2"/>
  <c r="G85" i="2"/>
  <c r="F85" i="2"/>
  <c r="E85" i="2"/>
  <c r="D85" i="2"/>
  <c r="E84" i="2"/>
  <c r="E83" i="2"/>
  <c r="J81" i="2"/>
  <c r="I81" i="2"/>
  <c r="H81" i="2"/>
  <c r="G81" i="2"/>
  <c r="F81" i="2"/>
  <c r="E81" i="2" s="1"/>
  <c r="D81" i="2"/>
  <c r="E80" i="2"/>
  <c r="E79" i="2"/>
  <c r="J77" i="2"/>
  <c r="I77" i="2"/>
  <c r="H77" i="2"/>
  <c r="G77" i="2"/>
  <c r="F77" i="2"/>
  <c r="E77" i="2"/>
  <c r="D77" i="2"/>
  <c r="E76" i="2"/>
  <c r="E74" i="2" s="1"/>
  <c r="E75" i="2"/>
  <c r="J74" i="2"/>
  <c r="I74" i="2"/>
  <c r="H74" i="2"/>
  <c r="G74" i="2"/>
  <c r="F74" i="2"/>
  <c r="D74" i="2"/>
  <c r="E73" i="2"/>
  <c r="E72" i="2"/>
  <c r="E71" i="2"/>
  <c r="E70" i="2"/>
  <c r="E69" i="2"/>
  <c r="E68" i="2"/>
  <c r="E67" i="2"/>
  <c r="E66" i="2"/>
  <c r="E65" i="2"/>
  <c r="E64" i="2"/>
  <c r="J62" i="2"/>
  <c r="I62" i="2"/>
  <c r="H62" i="2"/>
  <c r="G62" i="2"/>
  <c r="F62" i="2"/>
  <c r="E62" i="2" s="1"/>
  <c r="D62" i="2"/>
  <c r="E61" i="2"/>
  <c r="E60" i="2"/>
  <c r="E59" i="2"/>
  <c r="E58" i="2" s="1"/>
  <c r="I58" i="2"/>
  <c r="H58" i="2"/>
  <c r="G58" i="2"/>
  <c r="F58" i="2"/>
  <c r="D58" i="2"/>
  <c r="E57" i="2"/>
  <c r="E56" i="2"/>
  <c r="E54" i="2" s="1"/>
  <c r="E55" i="2"/>
  <c r="F54" i="2"/>
  <c r="D54" i="2"/>
  <c r="E53" i="2"/>
  <c r="E52" i="2"/>
  <c r="E51" i="2"/>
  <c r="E50" i="2"/>
  <c r="E49" i="2"/>
  <c r="E48" i="2"/>
  <c r="E47" i="2"/>
  <c r="E46" i="2"/>
  <c r="J44" i="2"/>
  <c r="I44" i="2"/>
  <c r="H44" i="2"/>
  <c r="G44" i="2"/>
  <c r="F44" i="2"/>
  <c r="E44" i="2"/>
  <c r="D44" i="2"/>
  <c r="E43" i="2"/>
  <c r="E42" i="2"/>
  <c r="E41" i="2"/>
  <c r="E40" i="2"/>
  <c r="E39" i="2"/>
  <c r="E38" i="2"/>
  <c r="E37" i="2"/>
  <c r="E36" i="2"/>
  <c r="J33" i="2"/>
  <c r="I33" i="2"/>
  <c r="H33" i="2"/>
  <c r="G33" i="2"/>
  <c r="F33" i="2"/>
  <c r="E33" i="2" s="1"/>
  <c r="D33" i="2"/>
  <c r="E32" i="2"/>
  <c r="E31" i="2"/>
  <c r="J29" i="2"/>
  <c r="I29" i="2"/>
  <c r="H29" i="2"/>
  <c r="G29" i="2"/>
  <c r="F29" i="2"/>
  <c r="E29" i="2"/>
  <c r="D29" i="2"/>
  <c r="E28" i="2"/>
  <c r="E27" i="2"/>
  <c r="E26" i="2"/>
  <c r="E25" i="2"/>
  <c r="E24" i="2"/>
  <c r="E23" i="2"/>
  <c r="E22" i="2"/>
  <c r="J20" i="2"/>
  <c r="I20" i="2"/>
  <c r="H20" i="2"/>
  <c r="G20" i="2"/>
  <c r="F20" i="2"/>
  <c r="E20" i="2" s="1"/>
  <c r="D20" i="2"/>
  <c r="E19" i="2"/>
  <c r="E18" i="2"/>
  <c r="E17" i="2"/>
  <c r="E16" i="2"/>
  <c r="E15" i="2"/>
  <c r="E14" i="2"/>
  <c r="J12" i="2"/>
  <c r="J99" i="2" s="1"/>
  <c r="I12" i="2"/>
  <c r="H12" i="2"/>
  <c r="G12" i="2"/>
  <c r="G99" i="2" s="1"/>
  <c r="F12" i="2"/>
  <c r="E12" i="2" s="1"/>
  <c r="D12" i="2"/>
  <c r="D99" i="2" l="1"/>
  <c r="I99" i="2"/>
  <c r="E99" i="2"/>
  <c r="H99" i="2"/>
  <c r="F99" i="2"/>
  <c r="F67" i="1" l="1"/>
  <c r="K47" i="1"/>
  <c r="K67" i="1" s="1"/>
  <c r="I47" i="1"/>
  <c r="I67" i="1" s="1"/>
  <c r="H47" i="1"/>
  <c r="H67" i="1" s="1"/>
  <c r="G47" i="1"/>
  <c r="G67" i="1" s="1"/>
</calcChain>
</file>

<file path=xl/sharedStrings.xml><?xml version="1.0" encoding="utf-8"?>
<sst xmlns="http://schemas.openxmlformats.org/spreadsheetml/2006/main" count="266" uniqueCount="116">
  <si>
    <t xml:space="preserve"> </t>
  </si>
  <si>
    <t>Tabela nr 2a</t>
  </si>
  <si>
    <t xml:space="preserve">  </t>
  </si>
  <si>
    <t>Wójta Gminy Sicienko</t>
  </si>
  <si>
    <t>zmieniającego uchwałę w sprawie uchwalenia budżetu gminy na 2014 rok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</si>
  <si>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</si>
  <si>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</si>
  <si>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</si>
  <si>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</si>
  <si>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</si>
  <si>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</si>
  <si>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</si>
  <si>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</si>
  <si>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</si>
  <si>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</si>
  <si>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</si>
  <si>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</si>
  <si>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</si>
  <si>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</si>
  <si>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</si>
  <si>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</si>
  <si>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</si>
  <si>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</si>
  <si>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</si>
  <si>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</si>
  <si>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</si>
  <si>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</si>
  <si>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</si>
  <si>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</si>
  <si>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</si>
  <si>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</si>
  <si>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</si>
  <si>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</si>
  <si>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</si>
  <si>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</si>
  <si>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</si>
  <si>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</si>
  <si>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</si>
  <si>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</si>
  <si>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</si>
  <si>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</si>
  <si>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</si>
  <si>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</si>
  <si>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</si>
  <si>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</si>
  <si>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</si>
  <si>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</si>
  <si>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</si>
  <si>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</si>
  <si>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</si>
  <si>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</si>
  <si>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</si>
  <si>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</si>
  <si>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>Dofinansowanie  zakupu sań ratownictwa lodowego w zakresie  zapewnienia gotowości bojowej jednostki ochrony przeciwpożarowej włączonej do systemu ratowniczo-gaśniczego.</t>
  </si>
  <si>
    <t>Dotacja celowa dla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</si>
  <si>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</si>
  <si>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</si>
  <si>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</si>
  <si>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</si>
  <si>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</si>
  <si>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</si>
  <si>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</si>
  <si>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</si>
  <si>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</si>
  <si>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</si>
  <si>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</si>
  <si>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</si>
  <si>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</si>
  <si>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</si>
  <si>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</si>
  <si>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</si>
  <si>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</si>
  <si>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</si>
  <si>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</si>
  <si>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</si>
  <si>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</si>
  <si>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</si>
  <si>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</si>
  <si>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</si>
  <si>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</si>
  <si>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</si>
  <si>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105.720,10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</si>
  <si>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</si>
  <si>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</si>
  <si>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</si>
  <si>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</si>
  <si>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</si>
  <si>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2</t>
  </si>
  <si>
    <t>Dochody i wydatki związane z realizacją zadań z zakresu administracji rządowej i innych zadań zleconych odrębnymi ustawami  na 2014 rok</t>
  </si>
  <si>
    <t>PO ZMIANACH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</si>
  <si>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</si>
  <si>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</si>
  <si>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</si>
  <si>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</si>
  <si>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</si>
  <si>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</si>
  <si>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</si>
  <si>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</si>
  <si>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</si>
  <si>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</si>
  <si>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</si>
  <si>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</si>
  <si>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</si>
  <si>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</si>
  <si>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</si>
  <si>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Załącznik Nr 5</t>
  </si>
  <si>
    <t>Gminny Program Profilaktyki i Rozwiązywania Problemów Alkoholowych i Gminny Program Przeciwdziałania Narkomanii  na 2014 rok</t>
  </si>
  <si>
    <t>DOCHODY</t>
  </si>
  <si>
    <t>WYDATKI</t>
  </si>
  <si>
    <t>Wyszczególnienie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</si>
  <si>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</si>
  <si>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</si>
  <si>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</si>
  <si>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</si>
  <si>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do Zarządzenia N 84/2014</t>
  </si>
  <si>
    <t>z dnia 24  listopada 2014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</si>
</sst>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</numFmts>
  <fonts count="36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</cellStyleXfs>
  <cellXfs count="253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7" fillId="0" borderId="0" xfId="1" applyFont="1" applyAlignment="1">
      <alignment vertical="center"/>
    </xf>
    <xf numFmtId="0" fontId="1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23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4" fillId="4" borderId="8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 wrapText="1"/>
    </xf>
    <xf numFmtId="0" fontId="24" fillId="4" borderId="3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vertical="center" wrapText="1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0" fontId="15" fillId="0" borderId="9" xfId="1" applyNumberFormat="1" applyFont="1" applyFill="1" applyBorder="1" applyAlignment="1">
      <alignment horizontal="center" vertical="center"/>
    </xf>
    <xf numFmtId="41" fontId="25" fillId="4" borderId="9" xfId="1" applyNumberFormat="1" applyFont="1" applyFill="1" applyBorder="1" applyAlignment="1">
      <alignment horizontal="left" vertical="center" wrapText="1"/>
    </xf>
    <xf numFmtId="164" fontId="26" fillId="4" borderId="9" xfId="1" applyNumberFormat="1" applyFont="1" applyFill="1" applyBorder="1" applyAlignment="1">
      <alignment vertical="center"/>
    </xf>
    <xf numFmtId="164" fontId="26" fillId="0" borderId="9" xfId="1" applyNumberFormat="1" applyFont="1" applyBorder="1" applyAlignment="1">
      <alignment vertical="center"/>
    </xf>
    <xf numFmtId="164" fontId="15" fillId="0" borderId="7" xfId="1" applyNumberFormat="1" applyFont="1" applyBorder="1" applyAlignment="1">
      <alignment horizontal="left" vertical="center" wrapText="1"/>
    </xf>
    <xf numFmtId="164" fontId="26" fillId="0" borderId="10" xfId="1" applyNumberFormat="1" applyFont="1" applyBorder="1" applyAlignment="1">
      <alignment vertical="center"/>
    </xf>
    <xf numFmtId="0" fontId="24" fillId="0" borderId="9" xfId="1" applyNumberFormat="1" applyFont="1" applyFill="1" applyBorder="1" applyAlignment="1">
      <alignment horizontal="center" vertical="center"/>
    </xf>
    <xf numFmtId="41" fontId="25" fillId="0" borderId="9" xfId="1" applyNumberFormat="1" applyFont="1" applyFill="1" applyBorder="1" applyAlignment="1">
      <alignment horizontal="left" vertical="center" wrapText="1"/>
    </xf>
    <xf numFmtId="0" fontId="25" fillId="4" borderId="0" xfId="8" applyFont="1" applyFill="1" applyAlignment="1">
      <alignment wrapText="1"/>
    </xf>
    <xf numFmtId="0" fontId="15" fillId="0" borderId="8" xfId="1" applyNumberFormat="1" applyFont="1" applyFill="1" applyBorder="1" applyAlignment="1">
      <alignment horizontal="center" vertical="center"/>
    </xf>
    <xf numFmtId="0" fontId="24" fillId="0" borderId="12" xfId="1" applyNumberFormat="1" applyFont="1" applyFill="1" applyBorder="1" applyAlignment="1">
      <alignment horizontal="center" vertical="center"/>
    </xf>
    <xf numFmtId="41" fontId="25" fillId="4" borderId="12" xfId="1" applyNumberFormat="1" applyFont="1" applyFill="1" applyBorder="1" applyAlignment="1">
      <alignment horizontal="left" vertical="center" wrapText="1"/>
    </xf>
    <xf numFmtId="164" fontId="26" fillId="0" borderId="12" xfId="1" applyNumberFormat="1" applyFont="1" applyFill="1" applyBorder="1" applyAlignment="1">
      <alignment vertical="center"/>
    </xf>
    <xf numFmtId="164" fontId="26" fillId="0" borderId="12" xfId="1" applyNumberFormat="1" applyFont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41" fontId="25" fillId="0" borderId="12" xfId="1" applyNumberFormat="1" applyFont="1" applyFill="1" applyBorder="1" applyAlignment="1">
      <alignment horizontal="left" vertical="center" wrapText="1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0" fontId="24" fillId="0" borderId="8" xfId="1" applyNumberFormat="1" applyFont="1" applyFill="1" applyBorder="1" applyAlignment="1">
      <alignment horizontal="center" vertical="center"/>
    </xf>
    <xf numFmtId="0" fontId="24" fillId="0" borderId="0" xfId="8" applyFont="1" applyAlignment="1">
      <alignment wrapText="1"/>
    </xf>
    <xf numFmtId="164" fontId="24" fillId="0" borderId="8" xfId="1" applyNumberFormat="1" applyFont="1" applyFill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6" fillId="0" borderId="2" xfId="1" applyNumberFormat="1" applyFont="1" applyFill="1" applyBorder="1" applyAlignment="1">
      <alignment horizontal="left" vertical="center" wrapText="1"/>
    </xf>
    <xf numFmtId="164" fontId="24" fillId="0" borderId="2" xfId="1" applyNumberFormat="1" applyFont="1" applyFill="1" applyBorder="1" applyAlignment="1">
      <alignment vertical="center"/>
    </xf>
    <xf numFmtId="164" fontId="24" fillId="0" borderId="2" xfId="1" applyNumberFormat="1" applyFont="1" applyBorder="1" applyAlignment="1">
      <alignment vertical="center"/>
    </xf>
    <xf numFmtId="164" fontId="27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0" borderId="2" xfId="1" applyNumberFormat="1" applyFont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8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8" fillId="0" borderId="11" xfId="1" applyNumberFormat="1" applyFont="1" applyBorder="1" applyAlignment="1">
      <alignment vertical="center"/>
    </xf>
    <xf numFmtId="164" fontId="15" fillId="0" borderId="14" xfId="1" applyNumberFormat="1" applyFont="1" applyBorder="1" applyAlignment="1">
      <alignment vertical="center"/>
    </xf>
    <xf numFmtId="164" fontId="14" fillId="0" borderId="20" xfId="1" applyNumberFormat="1" applyFont="1" applyBorder="1" applyAlignment="1">
      <alignment vertical="center"/>
    </xf>
    <xf numFmtId="164" fontId="14" fillId="0" borderId="20" xfId="1" applyNumberFormat="1" applyFont="1" applyFill="1" applyBorder="1" applyAlignment="1">
      <alignment vertical="center" wrapText="1"/>
    </xf>
    <xf numFmtId="0" fontId="14" fillId="0" borderId="21" xfId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9" fillId="0" borderId="0" xfId="9" applyFont="1"/>
    <xf numFmtId="164" fontId="1" fillId="0" borderId="0" xfId="1" applyNumberFormat="1" applyAlignment="1">
      <alignment vertical="center"/>
    </xf>
    <xf numFmtId="43" fontId="30" fillId="0" borderId="0" xfId="5" applyFont="1"/>
    <xf numFmtId="0" fontId="6" fillId="0" borderId="0" xfId="8" applyAlignment="1">
      <alignment vertical="center"/>
    </xf>
    <xf numFmtId="43" fontId="0" fillId="0" borderId="0" xfId="5" applyFont="1"/>
    <xf numFmtId="0" fontId="6" fillId="0" borderId="0" xfId="8"/>
    <xf numFmtId="0" fontId="1" fillId="0" borderId="0" xfId="10" applyAlignment="1">
      <alignment vertical="center"/>
    </xf>
    <xf numFmtId="0" fontId="1" fillId="0" borderId="0" xfId="10"/>
    <xf numFmtId="0" fontId="31" fillId="4" borderId="0" xfId="8" applyFont="1" applyFill="1" applyAlignment="1">
      <alignment vertical="center" wrapText="1"/>
    </xf>
    <xf numFmtId="0" fontId="1" fillId="0" borderId="0" xfId="10" applyAlignment="1">
      <alignment horizontal="center" vertical="center"/>
    </xf>
    <xf numFmtId="0" fontId="32" fillId="2" borderId="2" xfId="8" applyFont="1" applyFill="1" applyBorder="1" applyAlignment="1">
      <alignment horizontal="center" vertical="center" wrapText="1"/>
    </xf>
    <xf numFmtId="0" fontId="32" fillId="0" borderId="2" xfId="8" quotePrefix="1" applyFont="1" applyBorder="1" applyAlignment="1">
      <alignment horizontal="right" vertical="center"/>
    </xf>
    <xf numFmtId="0" fontId="32" fillId="0" borderId="2" xfId="8" applyFont="1" applyBorder="1" applyAlignment="1">
      <alignment vertical="center"/>
    </xf>
    <xf numFmtId="164" fontId="32" fillId="0" borderId="2" xfId="8" applyNumberFormat="1" applyFont="1" applyBorder="1" applyAlignment="1">
      <alignment vertical="center"/>
    </xf>
    <xf numFmtId="0" fontId="6" fillId="0" borderId="2" xfId="8" applyBorder="1" applyAlignment="1">
      <alignment vertical="center"/>
    </xf>
    <xf numFmtId="164" fontId="6" fillId="0" borderId="2" xfId="8" applyNumberFormat="1" applyBorder="1" applyAlignment="1">
      <alignment vertical="center"/>
    </xf>
    <xf numFmtId="164" fontId="6" fillId="0" borderId="2" xfId="8" applyNumberFormat="1" applyFont="1" applyBorder="1" applyAlignment="1">
      <alignment vertical="center"/>
    </xf>
    <xf numFmtId="0" fontId="33" fillId="0" borderId="2" xfId="8" applyFont="1" applyBorder="1" applyAlignment="1">
      <alignment vertical="center"/>
    </xf>
    <xf numFmtId="164" fontId="6" fillId="0" borderId="8" xfId="8" applyNumberFormat="1" applyBorder="1" applyAlignment="1">
      <alignment vertical="center"/>
    </xf>
    <xf numFmtId="0" fontId="6" fillId="0" borderId="8" xfId="8" applyBorder="1" applyAlignment="1">
      <alignment vertical="center"/>
    </xf>
    <xf numFmtId="0" fontId="32" fillId="0" borderId="8" xfId="8" applyFont="1" applyBorder="1" applyAlignment="1">
      <alignment vertical="center"/>
    </xf>
    <xf numFmtId="0" fontId="32" fillId="0" borderId="12" xfId="8" applyFont="1" applyBorder="1" applyAlignment="1">
      <alignment vertical="center"/>
    </xf>
    <xf numFmtId="164" fontId="32" fillId="0" borderId="12" xfId="8" applyNumberFormat="1" applyFont="1" applyBorder="1" applyAlignment="1">
      <alignment vertical="center"/>
    </xf>
    <xf numFmtId="0" fontId="6" fillId="0" borderId="7" xfId="8" applyBorder="1" applyAlignment="1">
      <alignment vertical="center"/>
    </xf>
    <xf numFmtId="164" fontId="6" fillId="0" borderId="7" xfId="8" applyNumberFormat="1" applyBorder="1" applyAlignment="1">
      <alignment vertical="center"/>
    </xf>
    <xf numFmtId="164" fontId="6" fillId="4" borderId="2" xfId="8" applyNumberFormat="1" applyFill="1" applyBorder="1" applyAlignment="1">
      <alignment vertical="center"/>
    </xf>
    <xf numFmtId="0" fontId="1" fillId="0" borderId="22" xfId="10" applyBorder="1" applyAlignment="1">
      <alignment vertical="center"/>
    </xf>
    <xf numFmtId="0" fontId="6" fillId="0" borderId="3" xfId="8" applyBorder="1" applyAlignment="1">
      <alignment vertical="center"/>
    </xf>
    <xf numFmtId="164" fontId="6" fillId="0" borderId="3" xfId="8" applyNumberFormat="1" applyBorder="1" applyAlignment="1">
      <alignment vertical="center"/>
    </xf>
    <xf numFmtId="0" fontId="6" fillId="4" borderId="2" xfId="8" applyFill="1" applyBorder="1" applyAlignment="1">
      <alignment vertical="center"/>
    </xf>
    <xf numFmtId="164" fontId="32" fillId="4" borderId="2" xfId="8" applyNumberFormat="1" applyFont="1" applyFill="1" applyBorder="1" applyAlignment="1">
      <alignment vertical="center"/>
    </xf>
    <xf numFmtId="0" fontId="6" fillId="4" borderId="3" xfId="8" applyFill="1" applyBorder="1" applyAlignment="1">
      <alignment vertical="center"/>
    </xf>
    <xf numFmtId="164" fontId="6" fillId="4" borderId="3" xfId="8" applyNumberFormat="1" applyFill="1" applyBorder="1" applyAlignment="1">
      <alignment vertical="center"/>
    </xf>
    <xf numFmtId="0" fontId="32" fillId="0" borderId="23" xfId="8" applyFont="1" applyBorder="1" applyAlignment="1">
      <alignment vertical="center"/>
    </xf>
    <xf numFmtId="0" fontId="32" fillId="0" borderId="24" xfId="8" applyFont="1" applyBorder="1" applyAlignment="1">
      <alignment vertical="center"/>
    </xf>
    <xf numFmtId="0" fontId="32" fillId="0" borderId="21" xfId="8" applyFont="1" applyBorder="1" applyAlignment="1">
      <alignment vertical="center"/>
    </xf>
    <xf numFmtId="164" fontId="32" fillId="0" borderId="20" xfId="8" applyNumberFormat="1" applyFont="1" applyBorder="1" applyAlignment="1">
      <alignment vertical="center"/>
    </xf>
    <xf numFmtId="164" fontId="1" fillId="0" borderId="0" xfId="10" applyNumberFormat="1"/>
    <xf numFmtId="43" fontId="1" fillId="0" borderId="0" xfId="5" applyFont="1"/>
    <xf numFmtId="0" fontId="33" fillId="0" borderId="2" xfId="8" applyFont="1" applyBorder="1" applyAlignment="1">
      <alignment horizontal="center" wrapText="1"/>
    </xf>
    <xf numFmtId="0" fontId="6" fillId="0" borderId="2" xfId="8" applyFont="1" applyBorder="1" applyAlignment="1">
      <alignment horizontal="center" vertical="center" wrapText="1"/>
    </xf>
    <xf numFmtId="166" fontId="6" fillId="0" borderId="2" xfId="3" applyNumberFormat="1" applyFont="1" applyBorder="1" applyAlignment="1">
      <alignment horizontal="justify" vertical="center" wrapText="1"/>
    </xf>
    <xf numFmtId="0" fontId="6" fillId="0" borderId="2" xfId="3" applyNumberFormat="1" applyFont="1" applyBorder="1" applyAlignment="1">
      <alignment horizontal="center" vertical="center" wrapText="1"/>
    </xf>
    <xf numFmtId="43" fontId="6" fillId="0" borderId="2" xfId="3" applyFont="1" applyBorder="1" applyAlignment="1">
      <alignment horizontal="justify" vertical="center" wrapText="1"/>
    </xf>
    <xf numFmtId="0" fontId="6" fillId="0" borderId="2" xfId="8" applyFont="1" applyBorder="1" applyAlignment="1">
      <alignment horizontal="justify" vertical="center" wrapText="1"/>
    </xf>
    <xf numFmtId="43" fontId="6" fillId="0" borderId="2" xfId="3" applyFont="1" applyBorder="1" applyAlignment="1">
      <alignment horizontal="center" vertical="center" wrapText="1"/>
    </xf>
    <xf numFmtId="0" fontId="6" fillId="0" borderId="3" xfId="8" applyFont="1" applyBorder="1" applyAlignment="1">
      <alignment horizontal="justify" vertical="top" wrapText="1"/>
    </xf>
    <xf numFmtId="0" fontId="6" fillId="0" borderId="3" xfId="8" applyFont="1" applyBorder="1" applyAlignment="1">
      <alignment horizontal="justify" vertical="center" wrapText="1"/>
    </xf>
    <xf numFmtId="43" fontId="6" fillId="0" borderId="3" xfId="3" applyFont="1" applyBorder="1" applyAlignment="1">
      <alignment horizontal="center" vertical="center" wrapText="1"/>
    </xf>
    <xf numFmtId="0" fontId="33" fillId="0" borderId="16" xfId="8" applyFont="1" applyBorder="1" applyAlignment="1">
      <alignment horizontal="center" vertical="center" wrapText="1"/>
    </xf>
    <xf numFmtId="0" fontId="33" fillId="0" borderId="17" xfId="8" applyFont="1" applyBorder="1" applyAlignment="1">
      <alignment horizontal="justify" vertical="center" wrapText="1"/>
    </xf>
    <xf numFmtId="43" fontId="33" fillId="0" borderId="17" xfId="8" applyNumberFormat="1" applyFont="1" applyBorder="1" applyAlignment="1">
      <alignment horizontal="justify" vertical="center" wrapText="1"/>
    </xf>
    <xf numFmtId="43" fontId="33" fillId="0" borderId="19" xfId="8" applyNumberFormat="1" applyFont="1" applyBorder="1" applyAlignment="1">
      <alignment horizontal="center" vertical="center" wrapText="1"/>
    </xf>
    <xf numFmtId="0" fontId="35" fillId="0" borderId="0" xfId="8" applyFont="1" applyAlignment="1">
      <alignment horizontal="right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15" xfId="1" applyFont="1" applyBorder="1" applyAlignment="1">
      <alignment horizontal="left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5" fillId="0" borderId="8" xfId="1" applyFont="1" applyBorder="1" applyAlignment="1">
      <alignment horizontal="left" vertical="center"/>
    </xf>
    <xf numFmtId="164" fontId="26" fillId="4" borderId="10" xfId="1" applyNumberFormat="1" applyFont="1" applyFill="1" applyBorder="1" applyAlignment="1">
      <alignment horizontal="center" vertical="center"/>
    </xf>
    <xf numFmtId="164" fontId="26" fillId="4" borderId="13" xfId="1" applyNumberFormat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21" fillId="4" borderId="3" xfId="1" applyNumberFormat="1" applyFont="1" applyFill="1" applyBorder="1" applyAlignment="1">
      <alignment horizontal="left" vertical="center" wrapText="1"/>
    </xf>
    <xf numFmtId="164" fontId="21" fillId="4" borderId="8" xfId="1" applyNumberFormat="1" applyFont="1" applyFill="1" applyBorder="1" applyAlignment="1">
      <alignment horizontal="left" vertical="center" wrapText="1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32" fillId="2" borderId="2" xfId="8" applyFont="1" applyFill="1" applyBorder="1" applyAlignment="1">
      <alignment horizontal="center" vertical="center" wrapText="1"/>
    </xf>
    <xf numFmtId="0" fontId="31" fillId="4" borderId="0" xfId="8" applyFont="1" applyFill="1" applyAlignment="1">
      <alignment horizontal="center" vertical="center" wrapText="1"/>
    </xf>
    <xf numFmtId="0" fontId="31" fillId="4" borderId="1" xfId="8" applyFont="1" applyFill="1" applyBorder="1" applyAlignment="1">
      <alignment horizontal="center" vertical="center" wrapText="1"/>
    </xf>
    <xf numFmtId="0" fontId="32" fillId="2" borderId="2" xfId="8" applyFont="1" applyFill="1" applyBorder="1" applyAlignment="1">
      <alignment horizontal="center" vertical="center"/>
    </xf>
    <xf numFmtId="0" fontId="32" fillId="2" borderId="3" xfId="8" applyFont="1" applyFill="1" applyBorder="1" applyAlignment="1">
      <alignment horizontal="center" vertical="center"/>
    </xf>
    <xf numFmtId="0" fontId="32" fillId="2" borderId="7" xfId="8" applyFont="1" applyFill="1" applyBorder="1" applyAlignment="1">
      <alignment horizontal="center" vertical="center"/>
    </xf>
    <xf numFmtId="0" fontId="32" fillId="2" borderId="8" xfId="8" applyFont="1" applyFill="1" applyBorder="1" applyAlignment="1">
      <alignment horizontal="center" vertical="center"/>
    </xf>
    <xf numFmtId="0" fontId="33" fillId="0" borderId="17" xfId="8" applyFont="1" applyBorder="1" applyAlignment="1">
      <alignment horizontal="justify" vertical="center" wrapText="1"/>
    </xf>
    <xf numFmtId="0" fontId="34" fillId="4" borderId="0" xfId="8" applyFont="1" applyFill="1" applyAlignment="1">
      <alignment horizontal="center" vertical="center" wrapText="1"/>
    </xf>
    <xf numFmtId="0" fontId="6" fillId="4" borderId="0" xfId="8" applyFill="1" applyAlignment="1">
      <alignment horizontal="center" vertical="center" wrapText="1"/>
    </xf>
    <xf numFmtId="0" fontId="33" fillId="0" borderId="2" xfId="8" applyFont="1" applyBorder="1" applyAlignment="1">
      <alignment horizontal="center" wrapText="1"/>
    </xf>
    <xf numFmtId="0" fontId="6" fillId="0" borderId="2" xfId="8" applyFont="1" applyBorder="1" applyAlignment="1">
      <alignment horizontal="center" vertical="top" wrapText="1"/>
    </xf>
    <xf numFmtId="0" fontId="6" fillId="0" borderId="3" xfId="8" applyFont="1" applyBorder="1" applyAlignment="1">
      <alignment horizontal="center" wrapText="1"/>
    </xf>
  </cellXfs>
  <cellStyles count="11">
    <cellStyle name="Dziesiętny 2" xfId="3"/>
    <cellStyle name="Dziesiętny 5 2" xfId="5"/>
    <cellStyle name="Dziesiętny 8" xfId="7"/>
    <cellStyle name="Normalny" xfId="0" builtinId="0"/>
    <cellStyle name="Normalny 2 2" xfId="8"/>
    <cellStyle name="Normalny 3" xfId="6"/>
    <cellStyle name="Normalny 8 2" xfId="9"/>
    <cellStyle name="Normalny_dochody 2010 zał.1" xfId="2"/>
    <cellStyle name="Normalny_zad.zlecl.Ipol.2007" xfId="10"/>
    <cellStyle name="Normalny_zal_Szczecin" xfId="4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workbookViewId="0">
      <selection activeCell="E24" sqref="E24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6" t="s">
        <v>0</v>
      </c>
      <c r="L1" s="7"/>
    </row>
    <row r="2" spans="1:12" ht="12.75" customHeight="1">
      <c r="B2" s="2"/>
      <c r="C2" s="2"/>
      <c r="D2" s="2"/>
      <c r="E2" s="237" t="s">
        <v>2</v>
      </c>
      <c r="F2" s="237"/>
      <c r="G2" s="4"/>
      <c r="I2" s="134" t="s">
        <v>114</v>
      </c>
      <c r="L2" s="7"/>
    </row>
    <row r="3" spans="1:12" ht="12.75" customHeight="1">
      <c r="B3" s="2"/>
      <c r="C3" s="2"/>
      <c r="D3" s="2"/>
      <c r="E3" s="237"/>
      <c r="F3" s="237"/>
      <c r="G3" s="4"/>
      <c r="I3" s="8" t="s">
        <v>3</v>
      </c>
      <c r="L3" s="7"/>
    </row>
    <row r="4" spans="1:12" ht="12.75" customHeight="1">
      <c r="E4" s="237"/>
      <c r="F4" s="237"/>
      <c r="I4" s="8" t="s">
        <v>115</v>
      </c>
      <c r="L4" s="7"/>
    </row>
    <row r="5" spans="1:12" ht="18" customHeight="1">
      <c r="I5" s="8" t="s">
        <v>4</v>
      </c>
      <c r="L5" s="7"/>
    </row>
    <row r="6" spans="1:12" ht="21" customHeight="1">
      <c r="A6" s="238" t="s">
        <v>5</v>
      </c>
      <c r="B6" s="238"/>
      <c r="C6" s="238"/>
      <c r="D6" s="238"/>
      <c r="E6" s="238"/>
      <c r="F6" s="238"/>
      <c r="G6" s="238"/>
      <c r="H6" s="238"/>
      <c r="I6" s="9"/>
      <c r="J6" s="239" t="s">
        <v>6</v>
      </c>
      <c r="K6" s="239"/>
      <c r="L6" s="9"/>
    </row>
    <row r="7" spans="1:12" s="10" customFormat="1" ht="12.75" customHeight="1">
      <c r="A7" s="215" t="s">
        <v>7</v>
      </c>
      <c r="B7" s="215" t="s">
        <v>8</v>
      </c>
      <c r="C7" s="216" t="s">
        <v>9</v>
      </c>
      <c r="D7" s="217" t="s">
        <v>10</v>
      </c>
      <c r="E7" s="203" t="s">
        <v>11</v>
      </c>
      <c r="F7" s="203" t="s">
        <v>12</v>
      </c>
      <c r="G7" s="204" t="s">
        <v>13</v>
      </c>
      <c r="H7" s="220"/>
      <c r="I7" s="220"/>
      <c r="J7" s="220"/>
      <c r="K7" s="221"/>
      <c r="L7" s="203" t="s">
        <v>14</v>
      </c>
    </row>
    <row r="8" spans="1:12" s="10" customFormat="1" ht="12.75" customHeight="1">
      <c r="A8" s="215"/>
      <c r="B8" s="215"/>
      <c r="C8" s="216"/>
      <c r="D8" s="218"/>
      <c r="E8" s="203"/>
      <c r="F8" s="203"/>
      <c r="G8" s="203" t="s">
        <v>15</v>
      </c>
      <c r="H8" s="204" t="s">
        <v>16</v>
      </c>
      <c r="I8" s="205"/>
      <c r="J8" s="206"/>
      <c r="K8" s="207" t="s">
        <v>17</v>
      </c>
      <c r="L8" s="203"/>
    </row>
    <row r="9" spans="1:12" s="10" customFormat="1" ht="12.75" customHeight="1">
      <c r="A9" s="215"/>
      <c r="B9" s="215"/>
      <c r="C9" s="216"/>
      <c r="D9" s="218"/>
      <c r="E9" s="203"/>
      <c r="F9" s="203"/>
      <c r="G9" s="203"/>
      <c r="H9" s="203" t="s">
        <v>18</v>
      </c>
      <c r="I9" s="203" t="s">
        <v>19</v>
      </c>
      <c r="J9" s="207" t="s">
        <v>20</v>
      </c>
      <c r="K9" s="208"/>
      <c r="L9" s="203"/>
    </row>
    <row r="10" spans="1:12" s="10" customFormat="1">
      <c r="A10" s="215"/>
      <c r="B10" s="215"/>
      <c r="C10" s="216"/>
      <c r="D10" s="218"/>
      <c r="E10" s="203"/>
      <c r="F10" s="203"/>
      <c r="G10" s="203"/>
      <c r="H10" s="203"/>
      <c r="I10" s="203"/>
      <c r="J10" s="210"/>
      <c r="K10" s="208"/>
      <c r="L10" s="203"/>
    </row>
    <row r="11" spans="1:12" s="10" customFormat="1" ht="25.5" customHeight="1">
      <c r="A11" s="215"/>
      <c r="B11" s="215"/>
      <c r="C11" s="216"/>
      <c r="D11" s="219"/>
      <c r="E11" s="203"/>
      <c r="F11" s="203"/>
      <c r="G11" s="203"/>
      <c r="H11" s="203"/>
      <c r="I11" s="203"/>
      <c r="J11" s="211"/>
      <c r="K11" s="209"/>
      <c r="L11" s="203"/>
    </row>
    <row r="12" spans="1:12" ht="21.75" customHeight="1">
      <c r="A12" s="11">
        <v>1</v>
      </c>
      <c r="B12" s="12" t="s">
        <v>21</v>
      </c>
      <c r="C12" s="12" t="s">
        <v>22</v>
      </c>
      <c r="D12" s="13">
        <v>6210</v>
      </c>
      <c r="E12" s="14" t="s">
        <v>23</v>
      </c>
      <c r="F12" s="15">
        <v>2100000</v>
      </c>
      <c r="G12" s="15">
        <v>201000</v>
      </c>
      <c r="H12" s="15">
        <v>201000</v>
      </c>
      <c r="I12" s="16"/>
      <c r="J12" s="186" t="s">
        <v>24</v>
      </c>
      <c r="K12" s="16"/>
      <c r="L12" s="235" t="s">
        <v>25</v>
      </c>
    </row>
    <row r="13" spans="1:12" ht="18.75" customHeight="1">
      <c r="A13" s="17"/>
      <c r="B13" s="18"/>
      <c r="C13" s="18"/>
      <c r="D13" s="18"/>
      <c r="E13" s="19" t="s">
        <v>26</v>
      </c>
      <c r="F13" s="20"/>
      <c r="G13" s="21"/>
      <c r="H13" s="21"/>
      <c r="I13" s="21"/>
      <c r="J13" s="234"/>
      <c r="K13" s="21"/>
      <c r="L13" s="236"/>
    </row>
    <row r="14" spans="1:12" ht="21.75" customHeight="1">
      <c r="A14" s="17"/>
      <c r="B14" s="18"/>
      <c r="C14" s="18"/>
      <c r="D14" s="18"/>
      <c r="E14" s="19" t="s">
        <v>27</v>
      </c>
      <c r="F14" s="20"/>
      <c r="G14" s="21"/>
      <c r="H14" s="21"/>
      <c r="I14" s="22"/>
      <c r="J14" s="234"/>
      <c r="K14" s="21"/>
      <c r="L14" s="236"/>
    </row>
    <row r="15" spans="1:12" ht="22.5">
      <c r="A15" s="17"/>
      <c r="B15" s="23"/>
      <c r="C15" s="23"/>
      <c r="D15" s="23"/>
      <c r="E15" s="24" t="s">
        <v>28</v>
      </c>
      <c r="F15" s="25"/>
      <c r="G15" s="26"/>
      <c r="H15" s="26"/>
      <c r="I15" s="27"/>
      <c r="J15" s="234"/>
      <c r="K15" s="26"/>
      <c r="L15" s="236"/>
    </row>
    <row r="16" spans="1:12" ht="34.5" customHeight="1">
      <c r="A16" s="11">
        <v>2</v>
      </c>
      <c r="B16" s="12" t="s">
        <v>21</v>
      </c>
      <c r="C16" s="12" t="s">
        <v>22</v>
      </c>
      <c r="D16" s="12">
        <v>6050</v>
      </c>
      <c r="E16" s="28" t="s">
        <v>29</v>
      </c>
      <c r="F16" s="29">
        <v>10000</v>
      </c>
      <c r="G16" s="29">
        <v>10000</v>
      </c>
      <c r="H16" s="29">
        <v>10000</v>
      </c>
      <c r="I16" s="29"/>
      <c r="J16" s="30" t="s">
        <v>30</v>
      </c>
      <c r="K16" s="29"/>
      <c r="L16" s="31" t="s">
        <v>31</v>
      </c>
    </row>
    <row r="17" spans="1:12" ht="34.5" customHeight="1">
      <c r="A17" s="11">
        <v>3</v>
      </c>
      <c r="B17" s="12" t="s">
        <v>21</v>
      </c>
      <c r="C17" s="12" t="s">
        <v>22</v>
      </c>
      <c r="D17" s="12">
        <v>6060</v>
      </c>
      <c r="E17" s="28" t="s">
        <v>32</v>
      </c>
      <c r="F17" s="29">
        <v>8500</v>
      </c>
      <c r="G17" s="29">
        <v>8500</v>
      </c>
      <c r="H17" s="29">
        <v>8500</v>
      </c>
      <c r="I17" s="29"/>
      <c r="J17" s="30" t="s">
        <v>30</v>
      </c>
      <c r="K17" s="29"/>
      <c r="L17" s="31" t="s">
        <v>31</v>
      </c>
    </row>
    <row r="18" spans="1:12" ht="34.5" customHeight="1">
      <c r="A18" s="32">
        <v>4</v>
      </c>
      <c r="B18" s="12">
        <v>600</v>
      </c>
      <c r="C18" s="33">
        <v>60013</v>
      </c>
      <c r="D18" s="33">
        <v>6300</v>
      </c>
      <c r="E18" s="34" t="s">
        <v>33</v>
      </c>
      <c r="F18" s="35">
        <v>145643</v>
      </c>
      <c r="G18" s="35">
        <v>145643</v>
      </c>
      <c r="H18" s="35">
        <v>145643</v>
      </c>
      <c r="I18" s="29"/>
      <c r="J18" s="30" t="s">
        <v>30</v>
      </c>
      <c r="K18" s="29"/>
      <c r="L18" s="31" t="s">
        <v>34</v>
      </c>
    </row>
    <row r="19" spans="1:12" ht="72.75" customHeight="1">
      <c r="A19" s="32">
        <v>5</v>
      </c>
      <c r="B19" s="12">
        <v>600</v>
      </c>
      <c r="C19" s="33">
        <v>60013</v>
      </c>
      <c r="D19" s="33">
        <v>6050</v>
      </c>
      <c r="E19" s="36" t="s">
        <v>35</v>
      </c>
      <c r="F19" s="35">
        <v>87700</v>
      </c>
      <c r="G19" s="35">
        <v>87700</v>
      </c>
      <c r="H19" s="35">
        <v>87700</v>
      </c>
      <c r="I19" s="29"/>
      <c r="J19" s="30" t="s">
        <v>30</v>
      </c>
      <c r="K19" s="29"/>
      <c r="L19" s="31" t="s">
        <v>36</v>
      </c>
    </row>
    <row r="20" spans="1:12" ht="29.25" customHeight="1">
      <c r="A20" s="32">
        <v>6</v>
      </c>
      <c r="B20" s="37">
        <v>600</v>
      </c>
      <c r="C20" s="33">
        <v>60014</v>
      </c>
      <c r="D20" s="33">
        <v>6300</v>
      </c>
      <c r="E20" s="34" t="s">
        <v>37</v>
      </c>
      <c r="F20" s="35">
        <v>82500</v>
      </c>
      <c r="G20" s="35">
        <v>82500</v>
      </c>
      <c r="H20" s="35">
        <v>82500</v>
      </c>
      <c r="I20" s="29"/>
      <c r="J20" s="30" t="s">
        <v>38</v>
      </c>
      <c r="K20" s="29"/>
      <c r="L20" s="31" t="s">
        <v>39</v>
      </c>
    </row>
    <row r="21" spans="1:12" ht="35.25" customHeight="1">
      <c r="A21" s="32">
        <v>7</v>
      </c>
      <c r="B21" s="37">
        <v>600</v>
      </c>
      <c r="C21" s="33">
        <v>60014</v>
      </c>
      <c r="D21" s="33">
        <v>6300</v>
      </c>
      <c r="E21" s="34" t="s">
        <v>40</v>
      </c>
      <c r="F21" s="29">
        <v>30000</v>
      </c>
      <c r="G21" s="29">
        <v>30000</v>
      </c>
      <c r="H21" s="29">
        <v>30000</v>
      </c>
      <c r="I21" s="29"/>
      <c r="J21" s="30" t="s">
        <v>38</v>
      </c>
      <c r="K21" s="29"/>
      <c r="L21" s="31" t="s">
        <v>39</v>
      </c>
    </row>
    <row r="22" spans="1:12" ht="30" customHeight="1">
      <c r="A22" s="32">
        <v>8</v>
      </c>
      <c r="B22" s="37">
        <v>600</v>
      </c>
      <c r="C22" s="33">
        <v>60014</v>
      </c>
      <c r="D22" s="33">
        <v>6300</v>
      </c>
      <c r="E22" s="34" t="s">
        <v>41</v>
      </c>
      <c r="F22" s="29">
        <v>46350</v>
      </c>
      <c r="G22" s="29">
        <v>46350</v>
      </c>
      <c r="H22" s="29">
        <v>46350</v>
      </c>
      <c r="I22" s="29"/>
      <c r="J22" s="30" t="s">
        <v>38</v>
      </c>
      <c r="K22" s="29"/>
      <c r="L22" s="31" t="s">
        <v>39</v>
      </c>
    </row>
    <row r="23" spans="1:12" ht="31.5" customHeight="1">
      <c r="A23" s="38">
        <v>9</v>
      </c>
      <c r="B23" s="37">
        <v>600</v>
      </c>
      <c r="C23" s="33">
        <v>60016</v>
      </c>
      <c r="D23" s="33">
        <v>6050</v>
      </c>
      <c r="E23" s="34" t="s">
        <v>42</v>
      </c>
      <c r="F23" s="35">
        <v>668969.69999999995</v>
      </c>
      <c r="G23" s="35">
        <v>546000</v>
      </c>
      <c r="H23" s="35">
        <v>546000</v>
      </c>
      <c r="I23" s="39" t="s">
        <v>0</v>
      </c>
      <c r="J23" s="30" t="s">
        <v>38</v>
      </c>
      <c r="K23" s="29"/>
      <c r="L23" s="31" t="s">
        <v>31</v>
      </c>
    </row>
    <row r="24" spans="1:12" ht="31.5" customHeight="1">
      <c r="A24" s="40">
        <v>10</v>
      </c>
      <c r="B24" s="41">
        <v>600</v>
      </c>
      <c r="C24" s="41">
        <v>60016</v>
      </c>
      <c r="D24" s="41">
        <v>6050</v>
      </c>
      <c r="E24" s="34" t="s">
        <v>43</v>
      </c>
      <c r="F24" s="35">
        <v>826765</v>
      </c>
      <c r="G24" s="35">
        <v>461100</v>
      </c>
      <c r="H24" s="35">
        <v>461100</v>
      </c>
      <c r="I24" s="29"/>
      <c r="J24" s="30" t="s">
        <v>30</v>
      </c>
      <c r="K24" s="29" t="s">
        <v>0</v>
      </c>
      <c r="L24" s="42" t="s">
        <v>31</v>
      </c>
    </row>
    <row r="25" spans="1:12" ht="30" customHeight="1">
      <c r="A25" s="38">
        <v>11</v>
      </c>
      <c r="B25" s="43">
        <v>600</v>
      </c>
      <c r="C25" s="43">
        <v>60016</v>
      </c>
      <c r="D25" s="43">
        <v>6050</v>
      </c>
      <c r="E25" s="34" t="s">
        <v>44</v>
      </c>
      <c r="F25" s="29">
        <v>230000</v>
      </c>
      <c r="G25" s="29">
        <v>227500</v>
      </c>
      <c r="H25" s="29">
        <v>227500</v>
      </c>
      <c r="I25" s="29"/>
      <c r="J25" s="30" t="s">
        <v>30</v>
      </c>
      <c r="K25" s="29" t="s">
        <v>0</v>
      </c>
      <c r="L25" s="42" t="s">
        <v>31</v>
      </c>
    </row>
    <row r="26" spans="1:12" ht="37.5" customHeight="1">
      <c r="A26" s="38">
        <v>12</v>
      </c>
      <c r="B26" s="41">
        <v>600</v>
      </c>
      <c r="C26" s="41">
        <v>60016</v>
      </c>
      <c r="D26" s="41">
        <v>6050</v>
      </c>
      <c r="E26" s="34" t="s">
        <v>45</v>
      </c>
      <c r="F26" s="35">
        <v>24000</v>
      </c>
      <c r="G26" s="35">
        <v>24000</v>
      </c>
      <c r="H26" s="35">
        <v>24000</v>
      </c>
      <c r="I26" s="29"/>
      <c r="J26" s="30" t="s">
        <v>30</v>
      </c>
      <c r="K26" s="29" t="s">
        <v>0</v>
      </c>
      <c r="L26" s="42" t="s">
        <v>31</v>
      </c>
    </row>
    <row r="27" spans="1:12" ht="47.25" customHeight="1">
      <c r="A27" s="32">
        <v>13</v>
      </c>
      <c r="B27" s="41">
        <v>600</v>
      </c>
      <c r="C27" s="41">
        <v>60016</v>
      </c>
      <c r="D27" s="41">
        <v>6050</v>
      </c>
      <c r="E27" s="34" t="s">
        <v>46</v>
      </c>
      <c r="F27" s="35">
        <v>751537.4</v>
      </c>
      <c r="G27" s="35">
        <v>300000</v>
      </c>
      <c r="H27" s="35">
        <v>300000</v>
      </c>
      <c r="I27" s="29"/>
      <c r="J27" s="39" t="s">
        <v>30</v>
      </c>
      <c r="K27" s="29" t="s">
        <v>0</v>
      </c>
      <c r="L27" s="42" t="s">
        <v>31</v>
      </c>
    </row>
    <row r="28" spans="1:12" ht="15.75" customHeight="1">
      <c r="A28" s="215" t="s">
        <v>7</v>
      </c>
      <c r="B28" s="215" t="s">
        <v>8</v>
      </c>
      <c r="C28" s="216" t="s">
        <v>9</v>
      </c>
      <c r="D28" s="217" t="s">
        <v>10</v>
      </c>
      <c r="E28" s="203" t="s">
        <v>11</v>
      </c>
      <c r="F28" s="203" t="s">
        <v>12</v>
      </c>
      <c r="G28" s="204" t="s">
        <v>13</v>
      </c>
      <c r="H28" s="220"/>
      <c r="I28" s="220"/>
      <c r="J28" s="220"/>
      <c r="K28" s="221"/>
      <c r="L28" s="203" t="s">
        <v>14</v>
      </c>
    </row>
    <row r="29" spans="1:12" ht="13.5" customHeight="1">
      <c r="A29" s="215"/>
      <c r="B29" s="215"/>
      <c r="C29" s="216"/>
      <c r="D29" s="218"/>
      <c r="E29" s="203"/>
      <c r="F29" s="203"/>
      <c r="G29" s="203" t="s">
        <v>15</v>
      </c>
      <c r="H29" s="204" t="s">
        <v>16</v>
      </c>
      <c r="I29" s="205"/>
      <c r="J29" s="206"/>
      <c r="K29" s="207" t="s">
        <v>17</v>
      </c>
      <c r="L29" s="203"/>
    </row>
    <row r="30" spans="1:12" ht="16.5" customHeight="1">
      <c r="A30" s="215"/>
      <c r="B30" s="215"/>
      <c r="C30" s="216"/>
      <c r="D30" s="218"/>
      <c r="E30" s="203"/>
      <c r="F30" s="203"/>
      <c r="G30" s="203"/>
      <c r="H30" s="203" t="s">
        <v>18</v>
      </c>
      <c r="I30" s="203" t="s">
        <v>19</v>
      </c>
      <c r="J30" s="207" t="s">
        <v>20</v>
      </c>
      <c r="K30" s="208"/>
      <c r="L30" s="203"/>
    </row>
    <row r="31" spans="1:12" ht="9" customHeight="1">
      <c r="A31" s="215"/>
      <c r="B31" s="215"/>
      <c r="C31" s="216"/>
      <c r="D31" s="218"/>
      <c r="E31" s="203"/>
      <c r="F31" s="203"/>
      <c r="G31" s="203"/>
      <c r="H31" s="203"/>
      <c r="I31" s="203"/>
      <c r="J31" s="210"/>
      <c r="K31" s="208"/>
      <c r="L31" s="203"/>
    </row>
    <row r="32" spans="1:12" ht="8.25" customHeight="1">
      <c r="A32" s="215"/>
      <c r="B32" s="215"/>
      <c r="C32" s="216"/>
      <c r="D32" s="219"/>
      <c r="E32" s="203"/>
      <c r="F32" s="203"/>
      <c r="G32" s="203"/>
      <c r="H32" s="203"/>
      <c r="I32" s="203"/>
      <c r="J32" s="211"/>
      <c r="K32" s="209"/>
      <c r="L32" s="203"/>
    </row>
    <row r="33" spans="1:12" ht="31.5" customHeight="1">
      <c r="A33" s="32">
        <v>14</v>
      </c>
      <c r="B33" s="43">
        <v>600</v>
      </c>
      <c r="C33" s="44">
        <v>60016</v>
      </c>
      <c r="D33" s="44">
        <v>6060</v>
      </c>
      <c r="E33" s="45" t="s">
        <v>47</v>
      </c>
      <c r="F33" s="29">
        <v>20000</v>
      </c>
      <c r="G33" s="29">
        <v>20000</v>
      </c>
      <c r="H33" s="29">
        <v>20000</v>
      </c>
      <c r="I33" s="29"/>
      <c r="J33" s="39" t="s">
        <v>48</v>
      </c>
      <c r="K33" s="29"/>
      <c r="L33" s="42" t="s">
        <v>31</v>
      </c>
    </row>
    <row r="34" spans="1:12" ht="30.75" customHeight="1">
      <c r="A34" s="38">
        <v>15</v>
      </c>
      <c r="B34" s="46">
        <v>700</v>
      </c>
      <c r="C34" s="47">
        <v>70005</v>
      </c>
      <c r="D34" s="47">
        <v>6060</v>
      </c>
      <c r="E34" s="48" t="s">
        <v>49</v>
      </c>
      <c r="F34" s="49">
        <v>38000</v>
      </c>
      <c r="G34" s="49">
        <v>38000</v>
      </c>
      <c r="H34" s="49">
        <v>38000</v>
      </c>
      <c r="I34" s="16"/>
      <c r="J34" s="50" t="s">
        <v>48</v>
      </c>
      <c r="K34" s="16"/>
      <c r="L34" s="51" t="s">
        <v>31</v>
      </c>
    </row>
    <row r="35" spans="1:12" ht="33.75" customHeight="1">
      <c r="A35" s="32">
        <v>16</v>
      </c>
      <c r="B35" s="43">
        <v>700</v>
      </c>
      <c r="C35" s="44">
        <v>70095</v>
      </c>
      <c r="D35" s="44">
        <v>6050</v>
      </c>
      <c r="E35" s="34" t="s">
        <v>50</v>
      </c>
      <c r="F35" s="35">
        <v>8000</v>
      </c>
      <c r="G35" s="35">
        <v>8000</v>
      </c>
      <c r="H35" s="35">
        <v>8000</v>
      </c>
      <c r="I35" s="29"/>
      <c r="J35" s="52" t="s">
        <v>48</v>
      </c>
      <c r="K35" s="29"/>
      <c r="L35" s="42" t="s">
        <v>31</v>
      </c>
    </row>
    <row r="36" spans="1:12" s="54" customFormat="1" ht="27" customHeight="1">
      <c r="A36" s="32">
        <v>17</v>
      </c>
      <c r="B36" s="43">
        <v>750</v>
      </c>
      <c r="C36" s="41">
        <v>75023</v>
      </c>
      <c r="D36" s="41">
        <v>6060</v>
      </c>
      <c r="E36" s="53" t="s">
        <v>51</v>
      </c>
      <c r="F36" s="29">
        <v>24000</v>
      </c>
      <c r="G36" s="29">
        <v>24000</v>
      </c>
      <c r="H36" s="29">
        <v>24000</v>
      </c>
      <c r="I36" s="29"/>
      <c r="J36" s="39" t="s">
        <v>48</v>
      </c>
      <c r="K36" s="29"/>
      <c r="L36" s="42" t="s">
        <v>31</v>
      </c>
    </row>
    <row r="37" spans="1:12" s="54" customFormat="1" ht="25.5" customHeight="1">
      <c r="A37" s="38">
        <v>18</v>
      </c>
      <c r="B37" s="55">
        <v>754</v>
      </c>
      <c r="C37" s="56">
        <v>75412</v>
      </c>
      <c r="D37" s="57">
        <v>6060</v>
      </c>
      <c r="E37" s="58" t="s">
        <v>52</v>
      </c>
      <c r="F37" s="59">
        <v>22000</v>
      </c>
      <c r="G37" s="35">
        <v>22000</v>
      </c>
      <c r="H37" s="35">
        <v>22000</v>
      </c>
      <c r="I37" s="60"/>
      <c r="J37" s="39" t="s">
        <v>48</v>
      </c>
      <c r="K37" s="29"/>
      <c r="L37" s="42" t="s">
        <v>31</v>
      </c>
    </row>
    <row r="38" spans="1:12" s="54" customFormat="1" ht="59.25" customHeight="1">
      <c r="A38" s="38">
        <v>19</v>
      </c>
      <c r="B38" s="55">
        <v>754</v>
      </c>
      <c r="C38" s="56">
        <v>75412</v>
      </c>
      <c r="D38" s="57">
        <v>6230</v>
      </c>
      <c r="E38" s="58" t="s">
        <v>53</v>
      </c>
      <c r="F38" s="59">
        <v>5000</v>
      </c>
      <c r="G38" s="35">
        <v>2300</v>
      </c>
      <c r="H38" s="35">
        <v>2300</v>
      </c>
      <c r="I38" s="61"/>
      <c r="J38" s="50"/>
      <c r="K38" s="16"/>
      <c r="L38" s="62" t="s">
        <v>54</v>
      </c>
    </row>
    <row r="39" spans="1:12" ht="15" customHeight="1">
      <c r="A39" s="222">
        <v>20</v>
      </c>
      <c r="B39" s="224">
        <v>801</v>
      </c>
      <c r="C39" s="224">
        <v>80101</v>
      </c>
      <c r="D39" s="63">
        <v>6057</v>
      </c>
      <c r="E39" s="230" t="s">
        <v>55</v>
      </c>
      <c r="F39" s="232">
        <v>384156</v>
      </c>
      <c r="G39" s="232">
        <v>363000</v>
      </c>
      <c r="H39" s="64" t="s">
        <v>0</v>
      </c>
      <c r="I39" s="64"/>
      <c r="J39" s="228" t="s">
        <v>48</v>
      </c>
      <c r="K39" s="64">
        <v>272000</v>
      </c>
      <c r="L39" s="188" t="s">
        <v>31</v>
      </c>
    </row>
    <row r="40" spans="1:12" ht="15.75" customHeight="1">
      <c r="A40" s="223"/>
      <c r="B40" s="225"/>
      <c r="C40" s="225"/>
      <c r="D40" s="43">
        <v>6059</v>
      </c>
      <c r="E40" s="231"/>
      <c r="F40" s="233"/>
      <c r="G40" s="233"/>
      <c r="H40" s="65">
        <v>91000</v>
      </c>
      <c r="I40" s="65"/>
      <c r="J40" s="229"/>
      <c r="K40" s="66"/>
      <c r="L40" s="212"/>
    </row>
    <row r="41" spans="1:12" ht="38.25" customHeight="1">
      <c r="A41" s="32">
        <v>21</v>
      </c>
      <c r="B41" s="43">
        <v>801</v>
      </c>
      <c r="C41" s="43">
        <v>80101</v>
      </c>
      <c r="D41" s="43">
        <v>6050</v>
      </c>
      <c r="E41" s="53" t="s">
        <v>56</v>
      </c>
      <c r="F41" s="67">
        <v>58000</v>
      </c>
      <c r="G41" s="68">
        <v>58000</v>
      </c>
      <c r="H41" s="29">
        <v>58000</v>
      </c>
      <c r="I41" s="68"/>
      <c r="J41" s="30" t="s">
        <v>48</v>
      </c>
      <c r="K41" s="29"/>
      <c r="L41" s="69" t="s">
        <v>57</v>
      </c>
    </row>
    <row r="42" spans="1:12" ht="33" customHeight="1">
      <c r="A42" s="70">
        <v>22</v>
      </c>
      <c r="B42" s="71">
        <v>801</v>
      </c>
      <c r="C42" s="43">
        <v>80101</v>
      </c>
      <c r="D42" s="43">
        <v>6059</v>
      </c>
      <c r="E42" s="72" t="s">
        <v>58</v>
      </c>
      <c r="F42" s="73">
        <v>22075</v>
      </c>
      <c r="G42" s="68">
        <v>22075</v>
      </c>
      <c r="H42" s="29">
        <v>22075</v>
      </c>
      <c r="I42" s="68"/>
      <c r="J42" s="30" t="s">
        <v>48</v>
      </c>
      <c r="K42" s="29"/>
      <c r="L42" s="69" t="s">
        <v>59</v>
      </c>
    </row>
    <row r="43" spans="1:12" ht="32.25" customHeight="1">
      <c r="A43" s="222">
        <v>23</v>
      </c>
      <c r="B43" s="224">
        <v>801</v>
      </c>
      <c r="C43" s="224">
        <v>80103</v>
      </c>
      <c r="D43" s="46">
        <v>6057</v>
      </c>
      <c r="E43" s="226" t="s">
        <v>60</v>
      </c>
      <c r="F43" s="201">
        <v>372801</v>
      </c>
      <c r="G43" s="201">
        <v>372801</v>
      </c>
      <c r="H43" s="64" t="s">
        <v>0</v>
      </c>
      <c r="I43" s="64"/>
      <c r="J43" s="74" t="s">
        <v>48</v>
      </c>
      <c r="K43" s="64">
        <v>310131</v>
      </c>
      <c r="L43" s="188" t="s">
        <v>31</v>
      </c>
    </row>
    <row r="44" spans="1:12" ht="28.5" customHeight="1">
      <c r="A44" s="223"/>
      <c r="B44" s="225"/>
      <c r="C44" s="225"/>
      <c r="D44" s="46">
        <v>6059</v>
      </c>
      <c r="E44" s="227"/>
      <c r="F44" s="202"/>
      <c r="G44" s="202"/>
      <c r="H44" s="65" t="s">
        <v>0</v>
      </c>
      <c r="I44" s="65"/>
      <c r="J44" s="75">
        <v>62670</v>
      </c>
      <c r="K44" s="66"/>
      <c r="L44" s="212"/>
    </row>
    <row r="45" spans="1:12" ht="37.5" customHeight="1">
      <c r="A45" s="222">
        <v>24</v>
      </c>
      <c r="B45" s="224">
        <v>801</v>
      </c>
      <c r="C45" s="224">
        <v>80103</v>
      </c>
      <c r="D45" s="46">
        <v>6067</v>
      </c>
      <c r="E45" s="226" t="s">
        <v>61</v>
      </c>
      <c r="F45" s="201">
        <v>287000.65000000002</v>
      </c>
      <c r="G45" s="201">
        <v>287000.65000000002</v>
      </c>
      <c r="H45" s="64" t="s">
        <v>0</v>
      </c>
      <c r="I45" s="64"/>
      <c r="J45" s="74" t="s">
        <v>48</v>
      </c>
      <c r="K45" s="64">
        <v>243950.55</v>
      </c>
      <c r="L45" s="188" t="s">
        <v>31</v>
      </c>
    </row>
    <row r="46" spans="1:12" ht="32.25" customHeight="1">
      <c r="A46" s="223"/>
      <c r="B46" s="225"/>
      <c r="C46" s="225"/>
      <c r="D46" s="46">
        <v>6069</v>
      </c>
      <c r="E46" s="227"/>
      <c r="F46" s="202"/>
      <c r="G46" s="202"/>
      <c r="H46" s="65" t="s">
        <v>0</v>
      </c>
      <c r="I46" s="65"/>
      <c r="J46" s="75" t="s">
        <v>62</v>
      </c>
      <c r="K46" s="66"/>
      <c r="L46" s="212"/>
    </row>
    <row r="47" spans="1:12" ht="36.75" customHeight="1">
      <c r="A47" s="38">
        <v>25</v>
      </c>
      <c r="B47" s="46">
        <v>900</v>
      </c>
      <c r="C47" s="76">
        <v>90001</v>
      </c>
      <c r="D47" s="76" t="s">
        <v>0</v>
      </c>
      <c r="E47" s="77" t="s">
        <v>63</v>
      </c>
      <c r="F47" s="78">
        <v>12440000</v>
      </c>
      <c r="G47" s="15">
        <f>SUM(G48:G58)</f>
        <v>696500</v>
      </c>
      <c r="H47" s="15">
        <f>SUM(H48:H58)</f>
        <v>696500</v>
      </c>
      <c r="I47" s="15">
        <f>SUM(I48:I58)</f>
        <v>0</v>
      </c>
      <c r="J47" s="79" t="s">
        <v>64</v>
      </c>
      <c r="K47" s="15">
        <f>SUM(K48:K58)</f>
        <v>0</v>
      </c>
      <c r="L47" s="42" t="s">
        <v>31</v>
      </c>
    </row>
    <row r="48" spans="1:12" ht="42" customHeight="1">
      <c r="A48" s="80"/>
      <c r="B48" s="81"/>
      <c r="C48" s="82"/>
      <c r="D48" s="83">
        <v>6050</v>
      </c>
      <c r="E48" s="84" t="s">
        <v>65</v>
      </c>
      <c r="F48" s="85">
        <v>283204</v>
      </c>
      <c r="G48" s="85">
        <v>265000</v>
      </c>
      <c r="H48" s="85">
        <v>265000</v>
      </c>
      <c r="I48" s="86">
        <v>0</v>
      </c>
      <c r="J48" s="87"/>
      <c r="K48" s="88"/>
      <c r="L48" s="80"/>
    </row>
    <row r="49" spans="1:12" ht="33" customHeight="1">
      <c r="A49" s="80"/>
      <c r="B49" s="81"/>
      <c r="C49" s="82"/>
      <c r="D49" s="89">
        <v>6050</v>
      </c>
      <c r="E49" s="90" t="s">
        <v>66</v>
      </c>
      <c r="F49" s="213">
        <v>801039</v>
      </c>
      <c r="G49" s="85">
        <v>188000</v>
      </c>
      <c r="H49" s="85">
        <v>188000</v>
      </c>
      <c r="I49" s="86">
        <v>0</v>
      </c>
      <c r="J49" s="87"/>
      <c r="K49" s="88"/>
      <c r="L49" s="80"/>
    </row>
    <row r="50" spans="1:12" ht="41.25" customHeight="1">
      <c r="A50" s="80"/>
      <c r="B50" s="81"/>
      <c r="C50" s="82"/>
      <c r="D50" s="89">
        <v>6050</v>
      </c>
      <c r="E50" s="91" t="s">
        <v>67</v>
      </c>
      <c r="F50" s="214"/>
      <c r="G50" s="85">
        <v>0</v>
      </c>
      <c r="H50" s="85">
        <v>0</v>
      </c>
      <c r="I50" s="86">
        <v>0</v>
      </c>
      <c r="J50" s="87"/>
      <c r="K50" s="88"/>
      <c r="L50" s="80"/>
    </row>
    <row r="51" spans="1:12" ht="42" customHeight="1">
      <c r="A51" s="80"/>
      <c r="B51" s="71"/>
      <c r="C51" s="92"/>
      <c r="D51" s="93">
        <v>6050</v>
      </c>
      <c r="E51" s="94" t="s">
        <v>68</v>
      </c>
      <c r="F51" s="95">
        <v>78744</v>
      </c>
      <c r="G51" s="95">
        <v>59500</v>
      </c>
      <c r="H51" s="96">
        <v>59500</v>
      </c>
      <c r="I51" s="96">
        <v>0</v>
      </c>
      <c r="J51" s="97"/>
      <c r="K51" s="96"/>
      <c r="L51" s="70"/>
    </row>
    <row r="52" spans="1:12" ht="21" customHeight="1">
      <c r="A52" s="215" t="s">
        <v>7</v>
      </c>
      <c r="B52" s="215" t="s">
        <v>8</v>
      </c>
      <c r="C52" s="216" t="s">
        <v>9</v>
      </c>
      <c r="D52" s="217" t="s">
        <v>10</v>
      </c>
      <c r="E52" s="203" t="s">
        <v>11</v>
      </c>
      <c r="F52" s="203" t="s">
        <v>12</v>
      </c>
      <c r="G52" s="204" t="s">
        <v>13</v>
      </c>
      <c r="H52" s="220"/>
      <c r="I52" s="220"/>
      <c r="J52" s="220"/>
      <c r="K52" s="221"/>
      <c r="L52" s="203" t="s">
        <v>14</v>
      </c>
    </row>
    <row r="53" spans="1:12" ht="15.75" customHeight="1">
      <c r="A53" s="215"/>
      <c r="B53" s="215"/>
      <c r="C53" s="216"/>
      <c r="D53" s="218"/>
      <c r="E53" s="203"/>
      <c r="F53" s="203"/>
      <c r="G53" s="203" t="s">
        <v>15</v>
      </c>
      <c r="H53" s="204" t="s">
        <v>16</v>
      </c>
      <c r="I53" s="205"/>
      <c r="J53" s="206"/>
      <c r="K53" s="207" t="s">
        <v>17</v>
      </c>
      <c r="L53" s="203"/>
    </row>
    <row r="54" spans="1:12" ht="6.75" customHeight="1">
      <c r="A54" s="215"/>
      <c r="B54" s="215"/>
      <c r="C54" s="216"/>
      <c r="D54" s="218"/>
      <c r="E54" s="203"/>
      <c r="F54" s="203"/>
      <c r="G54" s="203"/>
      <c r="H54" s="203" t="s">
        <v>18</v>
      </c>
      <c r="I54" s="203" t="s">
        <v>19</v>
      </c>
      <c r="J54" s="207" t="s">
        <v>20</v>
      </c>
      <c r="K54" s="208"/>
      <c r="L54" s="203"/>
    </row>
    <row r="55" spans="1:12" ht="15.75" customHeight="1">
      <c r="A55" s="215"/>
      <c r="B55" s="215"/>
      <c r="C55" s="216"/>
      <c r="D55" s="218"/>
      <c r="E55" s="203"/>
      <c r="F55" s="203"/>
      <c r="G55" s="203"/>
      <c r="H55" s="203"/>
      <c r="I55" s="203"/>
      <c r="J55" s="210"/>
      <c r="K55" s="208"/>
      <c r="L55" s="203"/>
    </row>
    <row r="56" spans="1:12" ht="14.25" customHeight="1">
      <c r="A56" s="215"/>
      <c r="B56" s="215"/>
      <c r="C56" s="216"/>
      <c r="D56" s="219"/>
      <c r="E56" s="203"/>
      <c r="F56" s="203"/>
      <c r="G56" s="203"/>
      <c r="H56" s="203"/>
      <c r="I56" s="203"/>
      <c r="J56" s="211"/>
      <c r="K56" s="209"/>
      <c r="L56" s="203"/>
    </row>
    <row r="57" spans="1:12" ht="43.5" customHeight="1">
      <c r="A57" s="98"/>
      <c r="B57" s="99"/>
      <c r="C57" s="100"/>
      <c r="D57" s="93">
        <v>6050</v>
      </c>
      <c r="E57" s="101" t="s">
        <v>69</v>
      </c>
      <c r="F57" s="95">
        <v>181224</v>
      </c>
      <c r="G57" s="95">
        <v>167500</v>
      </c>
      <c r="H57" s="96">
        <v>167500</v>
      </c>
      <c r="I57" s="96">
        <v>0</v>
      </c>
      <c r="J57" s="87"/>
      <c r="K57" s="88"/>
      <c r="L57" s="80"/>
    </row>
    <row r="58" spans="1:12" ht="42.75" customHeight="1">
      <c r="A58" s="102"/>
      <c r="B58" s="103"/>
      <c r="C58" s="104"/>
      <c r="D58" s="93">
        <v>6050</v>
      </c>
      <c r="E58" s="101" t="s">
        <v>70</v>
      </c>
      <c r="F58" s="95">
        <v>16500</v>
      </c>
      <c r="G58" s="95">
        <v>16500</v>
      </c>
      <c r="H58" s="96">
        <v>16500</v>
      </c>
      <c r="I58" s="96">
        <v>0</v>
      </c>
      <c r="J58" s="97"/>
      <c r="K58" s="96"/>
      <c r="L58" s="80"/>
    </row>
    <row r="59" spans="1:12" ht="39" customHeight="1">
      <c r="A59" s="70">
        <v>26</v>
      </c>
      <c r="B59" s="71">
        <v>900</v>
      </c>
      <c r="C59" s="92">
        <v>90001</v>
      </c>
      <c r="D59" s="105">
        <v>6210</v>
      </c>
      <c r="E59" s="106" t="s">
        <v>71</v>
      </c>
      <c r="F59" s="107">
        <v>233000</v>
      </c>
      <c r="G59" s="107">
        <v>233000</v>
      </c>
      <c r="H59" s="108">
        <v>233000</v>
      </c>
      <c r="I59" s="109"/>
      <c r="J59" s="52" t="s">
        <v>72</v>
      </c>
      <c r="K59" s="109"/>
      <c r="L59" s="110" t="s">
        <v>25</v>
      </c>
    </row>
    <row r="60" spans="1:12" ht="36" customHeight="1">
      <c r="A60" s="32">
        <v>27</v>
      </c>
      <c r="B60" s="71">
        <v>900</v>
      </c>
      <c r="C60" s="92">
        <v>90001</v>
      </c>
      <c r="D60" s="111">
        <v>6230</v>
      </c>
      <c r="E60" s="112" t="s">
        <v>73</v>
      </c>
      <c r="F60" s="113">
        <v>10000</v>
      </c>
      <c r="G60" s="113">
        <v>10000</v>
      </c>
      <c r="H60" s="114">
        <v>10000</v>
      </c>
      <c r="I60" s="115">
        <v>0</v>
      </c>
      <c r="J60" s="52" t="s">
        <v>72</v>
      </c>
      <c r="K60" s="115"/>
      <c r="L60" s="116" t="s">
        <v>74</v>
      </c>
    </row>
    <row r="61" spans="1:12" ht="46.5" customHeight="1">
      <c r="A61" s="32">
        <v>28</v>
      </c>
      <c r="B61" s="43">
        <v>900</v>
      </c>
      <c r="C61" s="41">
        <v>90015</v>
      </c>
      <c r="D61" s="41">
        <v>6050</v>
      </c>
      <c r="E61" s="34" t="s">
        <v>75</v>
      </c>
      <c r="F61" s="29">
        <v>113600</v>
      </c>
      <c r="G61" s="29">
        <v>113600</v>
      </c>
      <c r="H61" s="29">
        <v>113600</v>
      </c>
      <c r="I61" s="29">
        <v>0</v>
      </c>
      <c r="J61" s="30" t="s">
        <v>72</v>
      </c>
      <c r="K61" s="29" t="s">
        <v>0</v>
      </c>
      <c r="L61" s="42" t="s">
        <v>31</v>
      </c>
    </row>
    <row r="62" spans="1:12" ht="36" customHeight="1">
      <c r="A62" s="70">
        <v>29</v>
      </c>
      <c r="B62" s="43">
        <v>921</v>
      </c>
      <c r="C62" s="41">
        <v>92109</v>
      </c>
      <c r="D62" s="117">
        <v>6050</v>
      </c>
      <c r="E62" s="34" t="s">
        <v>76</v>
      </c>
      <c r="F62" s="35">
        <v>16000</v>
      </c>
      <c r="G62" s="35">
        <v>16000</v>
      </c>
      <c r="H62" s="35">
        <v>16000</v>
      </c>
      <c r="I62" s="29">
        <v>0</v>
      </c>
      <c r="J62" s="30" t="s">
        <v>72</v>
      </c>
      <c r="K62" s="29" t="s">
        <v>0</v>
      </c>
      <c r="L62" s="42" t="s">
        <v>31</v>
      </c>
    </row>
    <row r="63" spans="1:12" ht="39" customHeight="1">
      <c r="A63" s="70">
        <v>30</v>
      </c>
      <c r="B63" s="43">
        <v>921</v>
      </c>
      <c r="C63" s="41">
        <v>92109</v>
      </c>
      <c r="D63" s="117">
        <v>6060</v>
      </c>
      <c r="E63" s="118" t="s">
        <v>77</v>
      </c>
      <c r="F63" s="35">
        <v>127500</v>
      </c>
      <c r="G63" s="35">
        <v>127500</v>
      </c>
      <c r="H63" s="35">
        <v>127500</v>
      </c>
      <c r="I63" s="29"/>
      <c r="J63" s="30" t="s">
        <v>72</v>
      </c>
      <c r="K63" s="29" t="s">
        <v>0</v>
      </c>
      <c r="L63" s="42" t="s">
        <v>31</v>
      </c>
    </row>
    <row r="64" spans="1:12" ht="25.5" customHeight="1">
      <c r="A64" s="70">
        <v>31</v>
      </c>
      <c r="B64" s="119">
        <v>926</v>
      </c>
      <c r="C64" s="120">
        <v>92601</v>
      </c>
      <c r="D64" s="121">
        <v>6050</v>
      </c>
      <c r="E64" s="122" t="s">
        <v>78</v>
      </c>
      <c r="F64" s="29">
        <v>115037</v>
      </c>
      <c r="G64" s="29">
        <v>110000</v>
      </c>
      <c r="H64" s="29">
        <v>110000</v>
      </c>
      <c r="I64" s="123">
        <v>0</v>
      </c>
      <c r="J64" s="52" t="s">
        <v>48</v>
      </c>
      <c r="K64" s="123"/>
      <c r="L64" s="42" t="s">
        <v>31</v>
      </c>
    </row>
    <row r="65" spans="1:12" ht="18.75" customHeight="1">
      <c r="A65" s="194">
        <v>32</v>
      </c>
      <c r="B65" s="195">
        <v>926</v>
      </c>
      <c r="C65" s="197">
        <v>92601</v>
      </c>
      <c r="D65" s="124">
        <v>6057</v>
      </c>
      <c r="E65" s="199" t="s">
        <v>79</v>
      </c>
      <c r="F65" s="201">
        <v>312000</v>
      </c>
      <c r="G65" s="201">
        <v>312000</v>
      </c>
      <c r="H65" s="125" t="s">
        <v>0</v>
      </c>
      <c r="I65" s="126">
        <v>0</v>
      </c>
      <c r="J65" s="186" t="s">
        <v>72</v>
      </c>
      <c r="K65" s="125">
        <v>202000</v>
      </c>
      <c r="L65" s="188" t="s">
        <v>31</v>
      </c>
    </row>
    <row r="66" spans="1:12" ht="27" customHeight="1" thickBot="1">
      <c r="A66" s="194"/>
      <c r="B66" s="196"/>
      <c r="C66" s="198"/>
      <c r="D66" s="124">
        <v>6059</v>
      </c>
      <c r="E66" s="200"/>
      <c r="F66" s="202"/>
      <c r="G66" s="202"/>
      <c r="H66" s="127">
        <v>110000</v>
      </c>
      <c r="I66" s="127">
        <v>0</v>
      </c>
      <c r="J66" s="187"/>
      <c r="K66" s="127"/>
      <c r="L66" s="189"/>
    </row>
    <row r="67" spans="1:12" ht="36.75" thickBot="1">
      <c r="A67" s="190" t="s">
        <v>80</v>
      </c>
      <c r="B67" s="191"/>
      <c r="C67" s="191"/>
      <c r="D67" s="192"/>
      <c r="E67" s="193"/>
      <c r="F67" s="128">
        <f>SUM(F12:F66) -G48-G49-G51-G57-G58</f>
        <v>20284345.75</v>
      </c>
      <c r="G67" s="128">
        <f>SUM(G12:G66)-G47</f>
        <v>5006069.6500000004</v>
      </c>
      <c r="H67" s="128">
        <f>SUM(H12:H66)-H47</f>
        <v>3872268</v>
      </c>
      <c r="I67" s="128">
        <f>SUM(I12:I66)-I47</f>
        <v>0</v>
      </c>
      <c r="J67" s="129" t="s">
        <v>81</v>
      </c>
      <c r="K67" s="128">
        <f>SUM(K12:K66)-K47</f>
        <v>1028081.55</v>
      </c>
      <c r="L67" s="130" t="s">
        <v>82</v>
      </c>
    </row>
    <row r="68" spans="1:12">
      <c r="A68" s="1" t="s">
        <v>83</v>
      </c>
    </row>
    <row r="69" spans="1:12" ht="15.75" customHeight="1">
      <c r="A69" s="1" t="s">
        <v>84</v>
      </c>
    </row>
    <row r="70" spans="1:12">
      <c r="A70" s="1" t="s">
        <v>85</v>
      </c>
    </row>
    <row r="71" spans="1:12">
      <c r="A71" s="131" t="s">
        <v>86</v>
      </c>
    </row>
    <row r="72" spans="1:12">
      <c r="A72" s="132" t="s">
        <v>0</v>
      </c>
    </row>
    <row r="73" spans="1:12">
      <c r="C73" s="1" t="s">
        <v>0</v>
      </c>
      <c r="E73" s="131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33" t="s">
        <v>0</v>
      </c>
    </row>
    <row r="86" spans="6:7">
      <c r="F86" s="1" t="s">
        <v>0</v>
      </c>
    </row>
  </sheetData>
  <mergeCells count="79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A39:A40"/>
    <mergeCell ref="B39:B40"/>
    <mergeCell ref="C39:C40"/>
    <mergeCell ref="E39:E40"/>
    <mergeCell ref="F39:F40"/>
    <mergeCell ref="G39:G40"/>
    <mergeCell ref="L45:L46"/>
    <mergeCell ref="F49:F50"/>
    <mergeCell ref="A52:A56"/>
    <mergeCell ref="B52:B56"/>
    <mergeCell ref="C52:C56"/>
    <mergeCell ref="D52:D56"/>
    <mergeCell ref="E52:E56"/>
    <mergeCell ref="F52:F56"/>
    <mergeCell ref="G52:K52"/>
    <mergeCell ref="L52:L56"/>
    <mergeCell ref="A45:A46"/>
    <mergeCell ref="B45:B46"/>
    <mergeCell ref="C45:C46"/>
    <mergeCell ref="E45:E46"/>
    <mergeCell ref="F45:F46"/>
    <mergeCell ref="G45:G46"/>
    <mergeCell ref="G53:G56"/>
    <mergeCell ref="H53:J53"/>
    <mergeCell ref="K53:K56"/>
    <mergeCell ref="H54:H56"/>
    <mergeCell ref="I54:I56"/>
    <mergeCell ref="J54:J56"/>
    <mergeCell ref="J65:J66"/>
    <mergeCell ref="L65:L66"/>
    <mergeCell ref="A67:E67"/>
    <mergeCell ref="A65:A66"/>
    <mergeCell ref="B65:B66"/>
    <mergeCell ref="C65:C66"/>
    <mergeCell ref="E65:E66"/>
    <mergeCell ref="F65:F66"/>
    <mergeCell ref="G65:G6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defaultGridColor="0" colorId="8" zoomScaleNormal="100" workbookViewId="0">
      <selection activeCell="F2" sqref="F2:F5"/>
    </sheetView>
  </sheetViews>
  <sheetFormatPr defaultRowHeight="12.75"/>
  <cols>
    <col min="1" max="1" width="5.25" style="138" bestFit="1" customWidth="1"/>
    <col min="2" max="2" width="8.25" style="138" customWidth="1"/>
    <col min="3" max="3" width="7.625" style="138" customWidth="1"/>
    <col min="4" max="9" width="14.375" style="138" customWidth="1"/>
    <col min="10" max="10" width="9" style="139"/>
    <col min="11" max="11" width="14.875" style="139" customWidth="1"/>
    <col min="12" max="16384" width="9" style="139"/>
  </cols>
  <sheetData>
    <row r="1" spans="1:10" ht="14.25">
      <c r="A1" s="135"/>
      <c r="B1" s="135"/>
      <c r="C1" s="135"/>
      <c r="D1" s="1" t="s">
        <v>0</v>
      </c>
      <c r="E1" s="135"/>
      <c r="F1" s="136" t="s">
        <v>87</v>
      </c>
      <c r="G1" s="137"/>
      <c r="J1" s="137"/>
    </row>
    <row r="2" spans="1:10">
      <c r="A2" s="135"/>
      <c r="B2" s="135"/>
      <c r="C2" s="135"/>
      <c r="D2" s="135"/>
      <c r="E2" s="135"/>
      <c r="F2" s="134" t="s">
        <v>114</v>
      </c>
      <c r="G2" s="137"/>
      <c r="J2" s="137"/>
    </row>
    <row r="3" spans="1:10">
      <c r="A3" s="135"/>
      <c r="B3" s="135"/>
      <c r="C3" s="135"/>
      <c r="D3" s="135"/>
      <c r="E3" s="135"/>
      <c r="F3" s="8" t="s">
        <v>3</v>
      </c>
      <c r="G3" s="137"/>
      <c r="J3" s="137"/>
    </row>
    <row r="4" spans="1:10">
      <c r="A4" s="135"/>
      <c r="B4" s="135"/>
      <c r="C4" s="135"/>
      <c r="D4" s="135" t="s">
        <v>0</v>
      </c>
      <c r="E4" s="135"/>
      <c r="F4" s="8" t="s">
        <v>115</v>
      </c>
      <c r="G4" s="137"/>
      <c r="J4" s="137"/>
    </row>
    <row r="5" spans="1:10">
      <c r="A5" s="135"/>
      <c r="B5" s="135"/>
      <c r="C5" s="135"/>
      <c r="D5" s="135"/>
      <c r="E5" s="135"/>
      <c r="F5" s="8" t="s">
        <v>4</v>
      </c>
      <c r="G5" s="137"/>
      <c r="J5" s="137"/>
    </row>
    <row r="6" spans="1:10" ht="14.25">
      <c r="A6" s="135"/>
      <c r="B6" s="135"/>
      <c r="C6" s="135"/>
      <c r="D6" s="135"/>
      <c r="E6" s="135"/>
      <c r="F6" s="135"/>
      <c r="G6" s="137"/>
      <c r="H6" s="137"/>
      <c r="I6" s="136" t="s">
        <v>0</v>
      </c>
      <c r="J6" s="137"/>
    </row>
    <row r="7" spans="1:10" ht="43.5" customHeight="1">
      <c r="A7" s="241" t="s">
        <v>88</v>
      </c>
      <c r="B7" s="241"/>
      <c r="C7" s="241"/>
      <c r="D7" s="241"/>
      <c r="E7" s="241"/>
      <c r="F7" s="241"/>
      <c r="G7" s="241"/>
      <c r="H7" s="241"/>
      <c r="I7" s="241"/>
      <c r="J7" s="241"/>
    </row>
    <row r="8" spans="1:10" s="140" customFormat="1" ht="24.75" customHeight="1">
      <c r="G8" s="242" t="s">
        <v>89</v>
      </c>
      <c r="H8" s="242"/>
    </row>
    <row r="9" spans="1:10" ht="39" customHeight="1">
      <c r="A9" s="243" t="s">
        <v>8</v>
      </c>
      <c r="B9" s="244" t="s">
        <v>90</v>
      </c>
      <c r="C9" s="244" t="s">
        <v>10</v>
      </c>
      <c r="D9" s="240" t="s">
        <v>91</v>
      </c>
      <c r="E9" s="240" t="s">
        <v>92</v>
      </c>
      <c r="F9" s="240" t="s">
        <v>93</v>
      </c>
      <c r="G9" s="240"/>
      <c r="H9" s="240"/>
      <c r="I9" s="240"/>
      <c r="J9" s="240"/>
    </row>
    <row r="10" spans="1:10" s="141" customFormat="1" ht="16.5" customHeight="1">
      <c r="A10" s="243"/>
      <c r="B10" s="245"/>
      <c r="C10" s="245"/>
      <c r="D10" s="243"/>
      <c r="E10" s="240"/>
      <c r="F10" s="240" t="s">
        <v>94</v>
      </c>
      <c r="G10" s="240" t="s">
        <v>95</v>
      </c>
      <c r="H10" s="240"/>
      <c r="I10" s="240"/>
      <c r="J10" s="240" t="s">
        <v>96</v>
      </c>
    </row>
    <row r="11" spans="1:10" s="141" customFormat="1" ht="28.5" customHeight="1">
      <c r="A11" s="243"/>
      <c r="B11" s="246"/>
      <c r="C11" s="246"/>
      <c r="D11" s="243"/>
      <c r="E11" s="240"/>
      <c r="F11" s="240"/>
      <c r="G11" s="142" t="s">
        <v>97</v>
      </c>
      <c r="H11" s="142" t="s">
        <v>98</v>
      </c>
      <c r="I11" s="142" t="s">
        <v>99</v>
      </c>
      <c r="J11" s="240"/>
    </row>
    <row r="12" spans="1:10" s="141" customFormat="1" ht="16.5" customHeight="1">
      <c r="A12" s="143" t="s">
        <v>21</v>
      </c>
      <c r="B12" s="143" t="s">
        <v>100</v>
      </c>
      <c r="C12" s="144" t="s">
        <v>0</v>
      </c>
      <c r="D12" s="145">
        <f>SUM(D13)</f>
        <v>797381.68</v>
      </c>
      <c r="E12" s="145">
        <f>+F12+J12</f>
        <v>797381.68</v>
      </c>
      <c r="F12" s="145">
        <f>SUM(F14:F19)</f>
        <v>797381.68</v>
      </c>
      <c r="G12" s="145">
        <f>SUM(G14:G19)</f>
        <v>10560</v>
      </c>
      <c r="H12" s="145">
        <f>SUM(H14:H19)</f>
        <v>2064.48</v>
      </c>
      <c r="I12" s="145">
        <f>SUM(I14:I19)</f>
        <v>0</v>
      </c>
      <c r="J12" s="145">
        <f>SUM(J14:J19)</f>
        <v>0</v>
      </c>
    </row>
    <row r="13" spans="1:10" s="141" customFormat="1" ht="16.5" customHeight="1">
      <c r="A13" s="146" t="s">
        <v>0</v>
      </c>
      <c r="B13" s="146"/>
      <c r="C13" s="146">
        <v>2010</v>
      </c>
      <c r="D13" s="147">
        <v>797381.68</v>
      </c>
      <c r="E13" s="147"/>
      <c r="F13" s="147"/>
      <c r="G13" s="147"/>
      <c r="H13" s="147"/>
      <c r="I13" s="147"/>
      <c r="J13" s="147"/>
    </row>
    <row r="14" spans="1:10" s="141" customFormat="1" ht="16.5" customHeight="1">
      <c r="A14" s="146"/>
      <c r="B14" s="146"/>
      <c r="C14" s="146">
        <v>4010</v>
      </c>
      <c r="D14" s="147"/>
      <c r="E14" s="147">
        <f t="shared" ref="E14:E19" si="0">+F14+J14</f>
        <v>10560</v>
      </c>
      <c r="F14" s="147">
        <v>10560</v>
      </c>
      <c r="G14" s="147">
        <v>10560</v>
      </c>
      <c r="H14" s="147"/>
      <c r="I14" s="147"/>
      <c r="J14" s="147"/>
    </row>
    <row r="15" spans="1:10" s="141" customFormat="1" ht="16.5" customHeight="1">
      <c r="A15" s="146"/>
      <c r="B15" s="146"/>
      <c r="C15" s="146">
        <v>4110</v>
      </c>
      <c r="D15" s="147"/>
      <c r="E15" s="147">
        <f t="shared" si="0"/>
        <v>1805.76</v>
      </c>
      <c r="F15" s="147">
        <v>1805.76</v>
      </c>
      <c r="G15" s="147">
        <v>0</v>
      </c>
      <c r="H15" s="147">
        <v>1805.76</v>
      </c>
      <c r="I15" s="147"/>
      <c r="J15" s="147"/>
    </row>
    <row r="16" spans="1:10" s="141" customFormat="1" ht="16.5" customHeight="1">
      <c r="A16" s="146"/>
      <c r="B16" s="146"/>
      <c r="C16" s="146">
        <v>4120</v>
      </c>
      <c r="D16" s="147"/>
      <c r="E16" s="147">
        <f t="shared" si="0"/>
        <v>258.72000000000003</v>
      </c>
      <c r="F16" s="147">
        <v>258.72000000000003</v>
      </c>
      <c r="G16" s="147"/>
      <c r="H16" s="147">
        <v>258.72000000000003</v>
      </c>
      <c r="I16" s="147"/>
      <c r="J16" s="147"/>
    </row>
    <row r="17" spans="1:10" s="141" customFormat="1" ht="16.5" customHeight="1">
      <c r="A17" s="146"/>
      <c r="B17" s="146"/>
      <c r="C17" s="146">
        <v>4210</v>
      </c>
      <c r="D17" s="147"/>
      <c r="E17" s="147">
        <f t="shared" si="0"/>
        <v>82.45</v>
      </c>
      <c r="F17" s="147">
        <v>82.45</v>
      </c>
      <c r="G17" s="147"/>
      <c r="H17" s="147">
        <v>0</v>
      </c>
      <c r="I17" s="147"/>
      <c r="J17" s="147"/>
    </row>
    <row r="18" spans="1:10" s="141" customFormat="1" ht="16.5" customHeight="1">
      <c r="A18" s="146"/>
      <c r="B18" s="146"/>
      <c r="C18" s="146">
        <v>4300</v>
      </c>
      <c r="D18" s="147"/>
      <c r="E18" s="147">
        <f t="shared" si="0"/>
        <v>2928</v>
      </c>
      <c r="F18" s="147">
        <v>2928</v>
      </c>
      <c r="G18" s="147"/>
      <c r="H18" s="147"/>
      <c r="I18" s="147"/>
      <c r="J18" s="147"/>
    </row>
    <row r="19" spans="1:10" s="141" customFormat="1" ht="16.5" customHeight="1">
      <c r="A19" s="146"/>
      <c r="B19" s="146"/>
      <c r="C19" s="146">
        <v>4430</v>
      </c>
      <c r="D19" s="147"/>
      <c r="E19" s="147">
        <f t="shared" si="0"/>
        <v>781746.75</v>
      </c>
      <c r="F19" s="147">
        <v>781746.75</v>
      </c>
      <c r="G19" s="147"/>
      <c r="H19" s="147"/>
      <c r="I19" s="147"/>
      <c r="J19" s="147"/>
    </row>
    <row r="20" spans="1:10" s="141" customFormat="1" ht="18.75" customHeight="1">
      <c r="A20" s="144">
        <v>750</v>
      </c>
      <c r="B20" s="144">
        <v>75011</v>
      </c>
      <c r="C20" s="144" t="s">
        <v>0</v>
      </c>
      <c r="D20" s="145">
        <f>SUM(D21)</f>
        <v>114200</v>
      </c>
      <c r="E20" s="145">
        <f>+F20+J20</f>
        <v>114200.00000000001</v>
      </c>
      <c r="F20" s="145">
        <f>SUM(F22:F28)</f>
        <v>114200.00000000001</v>
      </c>
      <c r="G20" s="145">
        <f>SUM(G22:G28)</f>
        <v>92610</v>
      </c>
      <c r="H20" s="145">
        <f>SUM(H22:H28)</f>
        <v>18478.509999999998</v>
      </c>
      <c r="I20" s="145">
        <f>SUM(I22:I28)</f>
        <v>0</v>
      </c>
      <c r="J20" s="145">
        <f>SUM(J22:J28)</f>
        <v>0</v>
      </c>
    </row>
    <row r="21" spans="1:10" ht="15" customHeight="1">
      <c r="A21" s="146" t="s">
        <v>0</v>
      </c>
      <c r="B21" s="146"/>
      <c r="C21" s="146">
        <v>2010</v>
      </c>
      <c r="D21" s="147">
        <v>114200</v>
      </c>
      <c r="E21" s="147"/>
      <c r="F21" s="147"/>
      <c r="G21" s="147"/>
      <c r="H21" s="147"/>
      <c r="I21" s="147"/>
      <c r="J21" s="147"/>
    </row>
    <row r="22" spans="1:10" ht="15" customHeight="1">
      <c r="A22" s="146"/>
      <c r="B22" s="146"/>
      <c r="C22" s="146">
        <v>4010</v>
      </c>
      <c r="D22" s="147"/>
      <c r="E22" s="148">
        <f t="shared" ref="E22:E27" si="1">+F22+J22</f>
        <v>85710</v>
      </c>
      <c r="F22" s="148">
        <v>85710</v>
      </c>
      <c r="G22" s="148">
        <v>85710</v>
      </c>
      <c r="H22" s="148"/>
      <c r="I22" s="147"/>
      <c r="J22" s="147"/>
    </row>
    <row r="23" spans="1:10" ht="15" customHeight="1">
      <c r="A23" s="146"/>
      <c r="B23" s="146"/>
      <c r="C23" s="146">
        <v>4040</v>
      </c>
      <c r="D23" s="147"/>
      <c r="E23" s="148">
        <f t="shared" si="1"/>
        <v>6900</v>
      </c>
      <c r="F23" s="148">
        <v>6900</v>
      </c>
      <c r="G23" s="148">
        <v>6900</v>
      </c>
      <c r="H23" s="148"/>
      <c r="I23" s="147"/>
      <c r="J23" s="147"/>
    </row>
    <row r="24" spans="1:10" ht="15" customHeight="1">
      <c r="A24" s="146"/>
      <c r="B24" s="146"/>
      <c r="C24" s="146">
        <v>4110</v>
      </c>
      <c r="D24" s="147"/>
      <c r="E24" s="148">
        <f t="shared" si="1"/>
        <v>17536.349999999999</v>
      </c>
      <c r="F24" s="148">
        <v>17536.349999999999</v>
      </c>
      <c r="G24" s="148"/>
      <c r="H24" s="148">
        <v>17536.349999999999</v>
      </c>
      <c r="I24" s="147"/>
      <c r="J24" s="147"/>
    </row>
    <row r="25" spans="1:10" ht="15" customHeight="1">
      <c r="A25" s="146"/>
      <c r="B25" s="146"/>
      <c r="C25" s="146">
        <v>4120</v>
      </c>
      <c r="D25" s="147"/>
      <c r="E25" s="148">
        <f t="shared" si="1"/>
        <v>942.16</v>
      </c>
      <c r="F25" s="148">
        <v>942.16</v>
      </c>
      <c r="G25" s="148"/>
      <c r="H25" s="148">
        <v>942.16</v>
      </c>
      <c r="I25" s="147"/>
      <c r="J25" s="147"/>
    </row>
    <row r="26" spans="1:10" ht="15" customHeight="1">
      <c r="A26" s="146"/>
      <c r="B26" s="146"/>
      <c r="C26" s="146">
        <v>4210</v>
      </c>
      <c r="D26" s="147"/>
      <c r="E26" s="148">
        <f>+F26+J26</f>
        <v>500</v>
      </c>
      <c r="F26" s="148">
        <v>500</v>
      </c>
      <c r="G26" s="148"/>
      <c r="H26" s="148"/>
      <c r="I26" s="147"/>
      <c r="J26" s="147"/>
    </row>
    <row r="27" spans="1:10" ht="15" customHeight="1">
      <c r="A27" s="146"/>
      <c r="B27" s="146"/>
      <c r="C27" s="146">
        <v>4370</v>
      </c>
      <c r="D27" s="147"/>
      <c r="E27" s="148">
        <f t="shared" si="1"/>
        <v>442</v>
      </c>
      <c r="F27" s="148">
        <v>442</v>
      </c>
      <c r="G27" s="148"/>
      <c r="H27" s="148"/>
      <c r="I27" s="147"/>
      <c r="J27" s="147"/>
    </row>
    <row r="28" spans="1:10" ht="15" customHeight="1">
      <c r="A28" s="146"/>
      <c r="B28" s="146"/>
      <c r="C28" s="146">
        <v>4440</v>
      </c>
      <c r="D28" s="147"/>
      <c r="E28" s="148">
        <f>+F28+J28</f>
        <v>2169.4899999999998</v>
      </c>
      <c r="F28" s="148">
        <v>2169.4899999999998</v>
      </c>
      <c r="G28" s="148"/>
      <c r="H28" s="148"/>
      <c r="I28" s="147"/>
      <c r="J28" s="147"/>
    </row>
    <row r="29" spans="1:10" ht="15" customHeight="1">
      <c r="A29" s="144">
        <v>751</v>
      </c>
      <c r="B29" s="144">
        <v>75101</v>
      </c>
      <c r="C29" s="144" t="s">
        <v>0</v>
      </c>
      <c r="D29" s="145">
        <f>SUM(D30)</f>
        <v>2234</v>
      </c>
      <c r="E29" s="145">
        <f>+F29+J29</f>
        <v>2234</v>
      </c>
      <c r="F29" s="145">
        <f>SUM(F31:F32)</f>
        <v>2234</v>
      </c>
      <c r="G29" s="145">
        <f>SUM(G31:G32)</f>
        <v>0</v>
      </c>
      <c r="H29" s="145">
        <f>SUM(H31:H32)</f>
        <v>0</v>
      </c>
      <c r="I29" s="145">
        <f>SUM(I31:I32)</f>
        <v>0</v>
      </c>
      <c r="J29" s="145">
        <f>SUM(J31:J32)</f>
        <v>0</v>
      </c>
    </row>
    <row r="30" spans="1:10" ht="17.25" customHeight="1">
      <c r="A30" s="146" t="s">
        <v>101</v>
      </c>
      <c r="B30" s="146"/>
      <c r="C30" s="146">
        <v>2010</v>
      </c>
      <c r="D30" s="147">
        <v>2234</v>
      </c>
      <c r="E30" s="147"/>
      <c r="F30" s="147"/>
      <c r="G30" s="147"/>
      <c r="H30" s="147"/>
      <c r="I30" s="147"/>
      <c r="J30" s="147"/>
    </row>
    <row r="31" spans="1:10" ht="14.25" customHeight="1">
      <c r="A31" s="146"/>
      <c r="B31" s="146"/>
      <c r="C31" s="146">
        <v>4210</v>
      </c>
      <c r="D31" s="147"/>
      <c r="E31" s="147">
        <f>+F31+J31</f>
        <v>334</v>
      </c>
      <c r="F31" s="147">
        <v>334</v>
      </c>
      <c r="G31" s="147"/>
      <c r="H31" s="147"/>
      <c r="I31" s="147"/>
      <c r="J31" s="147"/>
    </row>
    <row r="32" spans="1:10" ht="14.25" customHeight="1">
      <c r="A32" s="146"/>
      <c r="B32" s="146"/>
      <c r="C32" s="146">
        <v>4300</v>
      </c>
      <c r="D32" s="147"/>
      <c r="E32" s="147">
        <f>+F32+J32</f>
        <v>1900</v>
      </c>
      <c r="F32" s="147">
        <v>1900</v>
      </c>
      <c r="G32" s="147"/>
      <c r="H32" s="147"/>
      <c r="I32" s="147"/>
      <c r="J32" s="147"/>
    </row>
    <row r="33" spans="1:10" ht="14.25" customHeight="1">
      <c r="A33" s="143">
        <v>751</v>
      </c>
      <c r="B33" s="143">
        <v>75109</v>
      </c>
      <c r="C33" s="144" t="s">
        <v>0</v>
      </c>
      <c r="D33" s="145">
        <f>SUM(D34)</f>
        <v>79013</v>
      </c>
      <c r="E33" s="145">
        <f>+F33+J33</f>
        <v>79013</v>
      </c>
      <c r="F33" s="145">
        <f>SUM(F34:F43)</f>
        <v>79013</v>
      </c>
      <c r="G33" s="145">
        <f>SUM(G37:G42)</f>
        <v>7427</v>
      </c>
      <c r="H33" s="145">
        <f>SUM(H37:H42)</f>
        <v>1372</v>
      </c>
      <c r="I33" s="145">
        <f>SUM(I37:I42)</f>
        <v>0</v>
      </c>
      <c r="J33" s="145">
        <f>SUM(J37:J42)</f>
        <v>0</v>
      </c>
    </row>
    <row r="34" spans="1:10" ht="14.25" customHeight="1">
      <c r="A34" s="146" t="s">
        <v>0</v>
      </c>
      <c r="B34" s="146"/>
      <c r="C34" s="146">
        <v>2010</v>
      </c>
      <c r="D34" s="147">
        <v>79013</v>
      </c>
      <c r="E34" s="147"/>
      <c r="F34" s="147"/>
      <c r="G34" s="147"/>
      <c r="H34" s="147"/>
      <c r="I34" s="147"/>
      <c r="J34" s="147"/>
    </row>
    <row r="35" spans="1:10" ht="14.25" customHeight="1">
      <c r="A35" s="146"/>
      <c r="B35" s="146"/>
      <c r="C35" s="146">
        <v>3030</v>
      </c>
      <c r="D35" s="147"/>
      <c r="E35" s="147">
        <f t="shared" ref="E35" si="2">+F35+J35</f>
        <v>51465</v>
      </c>
      <c r="F35" s="147">
        <v>51465</v>
      </c>
      <c r="G35" s="147"/>
      <c r="H35" s="147"/>
      <c r="I35" s="147"/>
      <c r="J35" s="147"/>
    </row>
    <row r="36" spans="1:10" ht="14.25" customHeight="1">
      <c r="A36" s="146"/>
      <c r="B36" s="146"/>
      <c r="C36" s="146">
        <v>4010</v>
      </c>
      <c r="D36" s="147"/>
      <c r="E36" s="147">
        <f t="shared" ref="E36:E43" si="3">+F36+J36</f>
        <v>5645</v>
      </c>
      <c r="F36" s="147">
        <v>5645</v>
      </c>
      <c r="G36" s="147">
        <v>5645</v>
      </c>
      <c r="H36" s="147"/>
      <c r="I36" s="147"/>
      <c r="J36" s="147"/>
    </row>
    <row r="37" spans="1:10" ht="14.25" customHeight="1">
      <c r="A37" s="146"/>
      <c r="B37" s="146"/>
      <c r="C37" s="146">
        <v>4110</v>
      </c>
      <c r="D37" s="147"/>
      <c r="E37" s="147">
        <f t="shared" si="3"/>
        <v>1205</v>
      </c>
      <c r="F37" s="147">
        <v>1205</v>
      </c>
      <c r="G37" s="147">
        <v>0</v>
      </c>
      <c r="H37" s="147">
        <v>1205</v>
      </c>
      <c r="I37" s="147"/>
      <c r="J37" s="147"/>
    </row>
    <row r="38" spans="1:10" ht="14.25" customHeight="1">
      <c r="A38" s="146"/>
      <c r="B38" s="146"/>
      <c r="C38" s="146">
        <v>4120</v>
      </c>
      <c r="D38" s="147"/>
      <c r="E38" s="147">
        <f t="shared" si="3"/>
        <v>167</v>
      </c>
      <c r="F38" s="147">
        <v>167</v>
      </c>
      <c r="G38" s="147"/>
      <c r="H38" s="147">
        <v>167</v>
      </c>
      <c r="I38" s="147"/>
      <c r="J38" s="147"/>
    </row>
    <row r="39" spans="1:10" ht="14.25" customHeight="1">
      <c r="A39" s="146"/>
      <c r="B39" s="146"/>
      <c r="C39" s="146">
        <v>4170</v>
      </c>
      <c r="D39" s="147"/>
      <c r="E39" s="147">
        <f t="shared" si="3"/>
        <v>7427</v>
      </c>
      <c r="F39" s="147">
        <v>7427</v>
      </c>
      <c r="G39" s="147">
        <v>7427</v>
      </c>
      <c r="H39" s="147">
        <v>0</v>
      </c>
      <c r="I39" s="147"/>
      <c r="J39" s="147"/>
    </row>
    <row r="40" spans="1:10" ht="14.25" customHeight="1">
      <c r="A40" s="146"/>
      <c r="B40" s="146"/>
      <c r="C40" s="146">
        <v>4210</v>
      </c>
      <c r="D40" s="147"/>
      <c r="E40" s="147">
        <f t="shared" si="3"/>
        <v>4766</v>
      </c>
      <c r="F40" s="147">
        <v>4766</v>
      </c>
      <c r="G40" s="147"/>
      <c r="H40" s="147"/>
      <c r="I40" s="147"/>
      <c r="J40" s="147"/>
    </row>
    <row r="41" spans="1:10" ht="14.25" customHeight="1">
      <c r="A41" s="146"/>
      <c r="B41" s="146"/>
      <c r="C41" s="146">
        <v>4300</v>
      </c>
      <c r="D41" s="147"/>
      <c r="E41" s="147">
        <f t="shared" si="3"/>
        <v>6928</v>
      </c>
      <c r="F41" s="147">
        <v>6928</v>
      </c>
      <c r="G41" s="147"/>
      <c r="H41" s="147"/>
      <c r="I41" s="147"/>
      <c r="J41" s="147"/>
    </row>
    <row r="42" spans="1:10" ht="14.25" customHeight="1">
      <c r="A42" s="146"/>
      <c r="B42" s="146"/>
      <c r="C42" s="146">
        <v>4370</v>
      </c>
      <c r="D42" s="147"/>
      <c r="E42" s="147">
        <f t="shared" si="3"/>
        <v>100</v>
      </c>
      <c r="F42" s="147">
        <v>100</v>
      </c>
      <c r="G42" s="147"/>
      <c r="H42" s="147"/>
      <c r="I42" s="147"/>
      <c r="J42" s="147"/>
    </row>
    <row r="43" spans="1:10" ht="14.25" customHeight="1">
      <c r="A43" s="146"/>
      <c r="B43" s="146"/>
      <c r="C43" s="146">
        <v>4410</v>
      </c>
      <c r="D43" s="147"/>
      <c r="E43" s="147">
        <f t="shared" si="3"/>
        <v>1310</v>
      </c>
      <c r="F43" s="147">
        <v>1310</v>
      </c>
      <c r="G43" s="147"/>
      <c r="H43" s="147"/>
      <c r="I43" s="147"/>
      <c r="J43" s="147"/>
    </row>
    <row r="44" spans="1:10" ht="14.25" customHeight="1">
      <c r="A44" s="143">
        <v>751</v>
      </c>
      <c r="B44" s="143">
        <v>75113</v>
      </c>
      <c r="C44" s="144" t="s">
        <v>0</v>
      </c>
      <c r="D44" s="145">
        <f>SUM(D45)</f>
        <v>33726</v>
      </c>
      <c r="E44" s="145">
        <f>+F44+J44</f>
        <v>33726</v>
      </c>
      <c r="F44" s="145">
        <f>SUM(F45:F53)</f>
        <v>33726</v>
      </c>
      <c r="G44" s="145">
        <f>SUM(G47:G52)</f>
        <v>6750</v>
      </c>
      <c r="H44" s="145">
        <f>SUM(H47:H52)</f>
        <v>885.93999999999994</v>
      </c>
      <c r="I44" s="145">
        <f>SUM(I47:I52)</f>
        <v>0</v>
      </c>
      <c r="J44" s="145">
        <f>SUM(J47:J52)</f>
        <v>0</v>
      </c>
    </row>
    <row r="45" spans="1:10" ht="14.25" customHeight="1">
      <c r="A45" s="146" t="s">
        <v>0</v>
      </c>
      <c r="B45" s="146"/>
      <c r="C45" s="146">
        <v>2010</v>
      </c>
      <c r="D45" s="147">
        <v>33726</v>
      </c>
      <c r="E45" s="147"/>
      <c r="F45" s="147"/>
      <c r="G45" s="147"/>
      <c r="H45" s="147"/>
      <c r="I45" s="147"/>
      <c r="J45" s="147"/>
    </row>
    <row r="46" spans="1:10" ht="14.25" customHeight="1">
      <c r="A46" s="146"/>
      <c r="B46" s="146"/>
      <c r="C46" s="146">
        <v>3030</v>
      </c>
      <c r="D46" s="147"/>
      <c r="E46" s="147">
        <f t="shared" ref="E46:E53" si="4">+F46+J46</f>
        <v>12660</v>
      </c>
      <c r="F46" s="147">
        <v>12660</v>
      </c>
      <c r="G46" s="147"/>
      <c r="H46" s="147"/>
      <c r="I46" s="147"/>
      <c r="J46" s="147"/>
    </row>
    <row r="47" spans="1:10" ht="14.25" customHeight="1">
      <c r="A47" s="146"/>
      <c r="B47" s="146"/>
      <c r="C47" s="146">
        <v>4010</v>
      </c>
      <c r="D47" s="147"/>
      <c r="E47" s="147">
        <f t="shared" si="4"/>
        <v>4160</v>
      </c>
      <c r="F47" s="147">
        <v>4160</v>
      </c>
      <c r="G47" s="147">
        <v>4160</v>
      </c>
      <c r="H47" s="147"/>
      <c r="I47" s="147"/>
      <c r="J47" s="147"/>
    </row>
    <row r="48" spans="1:10" ht="14.25" customHeight="1">
      <c r="A48" s="146"/>
      <c r="B48" s="146"/>
      <c r="C48" s="146">
        <v>4110</v>
      </c>
      <c r="D48" s="147"/>
      <c r="E48" s="147">
        <f t="shared" si="4"/>
        <v>808.77</v>
      </c>
      <c r="F48" s="147">
        <v>808.77</v>
      </c>
      <c r="G48" s="147">
        <v>0</v>
      </c>
      <c r="H48" s="147">
        <v>808.77</v>
      </c>
      <c r="I48" s="147"/>
      <c r="J48" s="147"/>
    </row>
    <row r="49" spans="1:10" ht="14.25" customHeight="1">
      <c r="A49" s="146"/>
      <c r="B49" s="146"/>
      <c r="C49" s="146">
        <v>4120</v>
      </c>
      <c r="D49" s="147"/>
      <c r="E49" s="147">
        <f t="shared" si="4"/>
        <v>77.17</v>
      </c>
      <c r="F49" s="147">
        <v>77.17</v>
      </c>
      <c r="G49" s="147"/>
      <c r="H49" s="147">
        <v>77.17</v>
      </c>
      <c r="I49" s="147"/>
      <c r="J49" s="147"/>
    </row>
    <row r="50" spans="1:10" ht="14.25" customHeight="1">
      <c r="A50" s="146"/>
      <c r="B50" s="146"/>
      <c r="C50" s="146">
        <v>4170</v>
      </c>
      <c r="D50" s="147"/>
      <c r="E50" s="147">
        <f t="shared" si="4"/>
        <v>2590</v>
      </c>
      <c r="F50" s="147">
        <v>2590</v>
      </c>
      <c r="G50" s="147">
        <v>2590</v>
      </c>
      <c r="H50" s="147">
        <v>0</v>
      </c>
      <c r="I50" s="147"/>
      <c r="J50" s="147"/>
    </row>
    <row r="51" spans="1:10" ht="14.25" customHeight="1">
      <c r="A51" s="146"/>
      <c r="B51" s="146"/>
      <c r="C51" s="146">
        <v>4210</v>
      </c>
      <c r="D51" s="147"/>
      <c r="E51" s="147">
        <f t="shared" si="4"/>
        <v>12227.41</v>
      </c>
      <c r="F51" s="147">
        <v>12227.41</v>
      </c>
      <c r="G51" s="147"/>
      <c r="H51" s="147"/>
      <c r="I51" s="147"/>
      <c r="J51" s="147"/>
    </row>
    <row r="52" spans="1:10" ht="14.25" customHeight="1">
      <c r="A52" s="146"/>
      <c r="B52" s="146"/>
      <c r="C52" s="146">
        <v>4300</v>
      </c>
      <c r="D52" s="147"/>
      <c r="E52" s="147">
        <f t="shared" si="4"/>
        <v>802.65</v>
      </c>
      <c r="F52" s="147">
        <v>802.65</v>
      </c>
      <c r="G52" s="147"/>
      <c r="H52" s="147"/>
      <c r="I52" s="147"/>
      <c r="J52" s="147"/>
    </row>
    <row r="53" spans="1:10" ht="14.25" customHeight="1">
      <c r="A53" s="146"/>
      <c r="B53" s="146"/>
      <c r="C53" s="146">
        <v>4410</v>
      </c>
      <c r="D53" s="147"/>
      <c r="E53" s="147">
        <f t="shared" si="4"/>
        <v>400</v>
      </c>
      <c r="F53" s="147">
        <v>400</v>
      </c>
      <c r="G53" s="147"/>
      <c r="H53" s="147"/>
      <c r="I53" s="147"/>
      <c r="J53" s="147"/>
    </row>
    <row r="54" spans="1:10" ht="14.25" customHeight="1">
      <c r="A54" s="149">
        <v>801</v>
      </c>
      <c r="B54" s="149">
        <v>80101</v>
      </c>
      <c r="C54" s="146"/>
      <c r="D54" s="145">
        <f>SUM(D55:D56)</f>
        <v>11448.85</v>
      </c>
      <c r="E54" s="145">
        <f>SUM(E55:E57)</f>
        <v>11448.85</v>
      </c>
      <c r="F54" s="145">
        <f>SUM(F55:F57)</f>
        <v>11448.85</v>
      </c>
      <c r="G54" s="147"/>
      <c r="H54" s="147"/>
      <c r="I54" s="147"/>
      <c r="J54" s="150"/>
    </row>
    <row r="55" spans="1:10" ht="14.25" customHeight="1">
      <c r="A55" s="146"/>
      <c r="B55" s="146"/>
      <c r="C55" s="146">
        <v>2010</v>
      </c>
      <c r="D55" s="147">
        <v>11448.85</v>
      </c>
      <c r="E55" s="147">
        <f>+F55+J55</f>
        <v>0</v>
      </c>
      <c r="F55" s="147">
        <v>0</v>
      </c>
      <c r="G55" s="147"/>
      <c r="H55" s="147"/>
      <c r="I55" s="147"/>
      <c r="J55" s="150"/>
    </row>
    <row r="56" spans="1:10" ht="14.25" customHeight="1">
      <c r="A56" s="146"/>
      <c r="B56" s="146"/>
      <c r="C56" s="146">
        <v>4210</v>
      </c>
      <c r="D56" s="147"/>
      <c r="E56" s="147">
        <f>+F56+J56</f>
        <v>113.35</v>
      </c>
      <c r="F56" s="147">
        <v>113.35</v>
      </c>
      <c r="G56" s="147"/>
      <c r="H56" s="147"/>
      <c r="I56" s="147"/>
      <c r="J56" s="150"/>
    </row>
    <row r="57" spans="1:10" ht="14.25" customHeight="1">
      <c r="A57" s="151"/>
      <c r="B57" s="151"/>
      <c r="C57" s="151">
        <v>4240</v>
      </c>
      <c r="D57" s="147"/>
      <c r="E57" s="147">
        <f>+F57+J57</f>
        <v>11335.5</v>
      </c>
      <c r="F57" s="150">
        <v>11335.5</v>
      </c>
      <c r="G57" s="147"/>
      <c r="H57" s="147"/>
      <c r="I57" s="147"/>
      <c r="J57" s="150"/>
    </row>
    <row r="58" spans="1:10" ht="14.25" customHeight="1">
      <c r="A58" s="149">
        <v>851</v>
      </c>
      <c r="B58" s="149">
        <v>85195</v>
      </c>
      <c r="C58" s="146"/>
      <c r="D58" s="145">
        <f>SUM(D59:D60)</f>
        <v>107</v>
      </c>
      <c r="E58" s="145">
        <f>SUM(E59:E61)</f>
        <v>107</v>
      </c>
      <c r="F58" s="145">
        <f>SUM(F59:F61)</f>
        <v>107</v>
      </c>
      <c r="G58" s="145">
        <f>SUM(G59:G60)</f>
        <v>0</v>
      </c>
      <c r="H58" s="145">
        <f>SUM(H59:H60)</f>
        <v>0</v>
      </c>
      <c r="I58" s="145">
        <f>SUM(I59:I60)</f>
        <v>0</v>
      </c>
      <c r="J58" s="150"/>
    </row>
    <row r="59" spans="1:10" ht="14.25" customHeight="1">
      <c r="A59" s="146"/>
      <c r="B59" s="146"/>
      <c r="C59" s="146">
        <v>2010</v>
      </c>
      <c r="D59" s="147">
        <v>107</v>
      </c>
      <c r="E59" s="147">
        <f>+F59+J59</f>
        <v>0</v>
      </c>
      <c r="F59" s="147">
        <v>0</v>
      </c>
      <c r="G59" s="147"/>
      <c r="H59" s="147"/>
      <c r="I59" s="147">
        <v>0</v>
      </c>
      <c r="J59" s="150"/>
    </row>
    <row r="60" spans="1:10" ht="14.25" customHeight="1">
      <c r="A60" s="146"/>
      <c r="B60" s="146"/>
      <c r="C60" s="146">
        <v>4210</v>
      </c>
      <c r="D60" s="147"/>
      <c r="E60" s="147">
        <f>+F60+J60</f>
        <v>49</v>
      </c>
      <c r="F60" s="147">
        <v>49</v>
      </c>
      <c r="G60" s="147"/>
      <c r="H60" s="147"/>
      <c r="I60" s="147">
        <v>0</v>
      </c>
      <c r="J60" s="150"/>
    </row>
    <row r="61" spans="1:10" ht="14.25" customHeight="1">
      <c r="A61" s="151"/>
      <c r="B61" s="151"/>
      <c r="C61" s="151">
        <v>4300</v>
      </c>
      <c r="D61" s="147"/>
      <c r="E61" s="147">
        <f>+F61+J61</f>
        <v>58</v>
      </c>
      <c r="F61" s="150">
        <v>58</v>
      </c>
      <c r="G61" s="150"/>
      <c r="H61" s="150"/>
      <c r="I61" s="150"/>
      <c r="J61" s="150"/>
    </row>
    <row r="62" spans="1:10" ht="14.25" customHeight="1">
      <c r="A62" s="152">
        <v>852</v>
      </c>
      <c r="B62" s="152">
        <v>85212</v>
      </c>
      <c r="C62" s="153"/>
      <c r="D62" s="145">
        <f>SUM(D63)</f>
        <v>2863500</v>
      </c>
      <c r="E62" s="145">
        <f>+F62+J62</f>
        <v>2863500</v>
      </c>
      <c r="F62" s="154">
        <f>SUM(F63:F73)</f>
        <v>2863500</v>
      </c>
      <c r="G62" s="154">
        <f>SUM(G63:G73)</f>
        <v>58250</v>
      </c>
      <c r="H62" s="154">
        <f>SUM(H64:H65)</f>
        <v>0</v>
      </c>
      <c r="I62" s="154">
        <f>SUM(I63:I73)</f>
        <v>2777595</v>
      </c>
      <c r="J62" s="154">
        <f>SUM(J64:J65)</f>
        <v>0</v>
      </c>
    </row>
    <row r="63" spans="1:10" ht="14.25" customHeight="1">
      <c r="A63" s="155"/>
      <c r="B63" s="155"/>
      <c r="C63" s="155">
        <v>2010</v>
      </c>
      <c r="D63" s="156">
        <v>2863500</v>
      </c>
      <c r="E63" s="156"/>
      <c r="F63" s="156"/>
      <c r="G63" s="156"/>
      <c r="H63" s="156"/>
      <c r="I63" s="156"/>
      <c r="J63" s="156"/>
    </row>
    <row r="64" spans="1:10" ht="14.25" customHeight="1">
      <c r="A64" s="146" t="s">
        <v>0</v>
      </c>
      <c r="B64" s="146"/>
      <c r="C64" s="146">
        <v>3110</v>
      </c>
      <c r="D64" s="147"/>
      <c r="E64" s="147">
        <f t="shared" ref="E64:E73" si="5">+F64+J64</f>
        <v>2669864</v>
      </c>
      <c r="F64" s="157">
        <v>2669864</v>
      </c>
      <c r="G64" s="147"/>
      <c r="H64" s="147"/>
      <c r="I64" s="147">
        <v>2669864</v>
      </c>
      <c r="J64" s="147"/>
    </row>
    <row r="65" spans="1:11" ht="16.5" customHeight="1">
      <c r="A65" s="146"/>
      <c r="B65" s="146"/>
      <c r="C65" s="146">
        <v>4010</v>
      </c>
      <c r="D65" s="147"/>
      <c r="E65" s="147">
        <f t="shared" si="5"/>
        <v>54000</v>
      </c>
      <c r="F65" s="157">
        <v>54000</v>
      </c>
      <c r="G65" s="147">
        <v>54000</v>
      </c>
      <c r="H65" s="147"/>
      <c r="I65" s="147"/>
      <c r="J65" s="147"/>
      <c r="K65" s="139" t="s">
        <v>0</v>
      </c>
    </row>
    <row r="66" spans="1:11" ht="16.5" customHeight="1">
      <c r="A66" s="146"/>
      <c r="B66" s="146"/>
      <c r="C66" s="146">
        <v>4040</v>
      </c>
      <c r="D66" s="147"/>
      <c r="E66" s="147">
        <f t="shared" si="5"/>
        <v>4250</v>
      </c>
      <c r="F66" s="157">
        <v>4250</v>
      </c>
      <c r="G66" s="147">
        <v>4250</v>
      </c>
      <c r="H66" s="147"/>
      <c r="I66" s="147"/>
      <c r="J66" s="147"/>
      <c r="K66" s="139" t="s">
        <v>0</v>
      </c>
    </row>
    <row r="67" spans="1:11" ht="16.5" customHeight="1">
      <c r="A67" s="146" t="s">
        <v>102</v>
      </c>
      <c r="B67" s="146"/>
      <c r="C67" s="146">
        <v>4110</v>
      </c>
      <c r="D67" s="147"/>
      <c r="E67" s="147">
        <f t="shared" si="5"/>
        <v>113815.77</v>
      </c>
      <c r="F67" s="157">
        <f>SUM(G67:J67)</f>
        <v>113815.77</v>
      </c>
      <c r="G67" s="147"/>
      <c r="H67" s="147">
        <v>9960</v>
      </c>
      <c r="I67" s="147">
        <v>103855.77</v>
      </c>
      <c r="J67" s="147"/>
      <c r="K67" s="139" t="s">
        <v>0</v>
      </c>
    </row>
    <row r="68" spans="1:11" ht="16.5" customHeight="1">
      <c r="A68" s="146"/>
      <c r="B68" s="146"/>
      <c r="C68" s="146">
        <v>4120</v>
      </c>
      <c r="D68" s="147"/>
      <c r="E68" s="147">
        <f t="shared" si="5"/>
        <v>1377</v>
      </c>
      <c r="F68" s="157">
        <v>1377</v>
      </c>
      <c r="G68" s="147"/>
      <c r="H68" s="147">
        <v>1377</v>
      </c>
      <c r="I68" s="147"/>
      <c r="J68" s="147"/>
      <c r="K68" s="139" t="s">
        <v>0</v>
      </c>
    </row>
    <row r="69" spans="1:11" ht="16.5" customHeight="1">
      <c r="A69" s="146"/>
      <c r="B69" s="146"/>
      <c r="C69" s="146">
        <v>4210</v>
      </c>
      <c r="D69" s="147"/>
      <c r="E69" s="147">
        <f t="shared" si="5"/>
        <v>1200</v>
      </c>
      <c r="F69" s="157">
        <v>1200</v>
      </c>
      <c r="G69" s="147"/>
      <c r="H69" s="147"/>
      <c r="I69" s="147"/>
      <c r="J69" s="147"/>
      <c r="K69" s="139" t="s">
        <v>0</v>
      </c>
    </row>
    <row r="70" spans="1:11" ht="16.5" customHeight="1">
      <c r="A70" s="146"/>
      <c r="B70" s="146"/>
      <c r="C70" s="146">
        <v>4300</v>
      </c>
      <c r="D70" s="147"/>
      <c r="E70" s="147">
        <f t="shared" si="5"/>
        <v>12868</v>
      </c>
      <c r="F70" s="157">
        <v>12868</v>
      </c>
      <c r="G70" s="147"/>
      <c r="H70" s="147"/>
      <c r="I70" s="147"/>
      <c r="J70" s="147"/>
      <c r="K70" s="139" t="s">
        <v>0</v>
      </c>
    </row>
    <row r="71" spans="1:11" ht="16.5" customHeight="1">
      <c r="A71" s="146"/>
      <c r="B71" s="146"/>
      <c r="C71" s="146">
        <v>4370</v>
      </c>
      <c r="D71" s="147"/>
      <c r="E71" s="147">
        <f t="shared" si="5"/>
        <v>750</v>
      </c>
      <c r="F71" s="157">
        <v>750</v>
      </c>
      <c r="G71" s="147"/>
      <c r="H71" s="147"/>
      <c r="I71" s="147"/>
      <c r="J71" s="147"/>
      <c r="K71" s="139" t="s">
        <v>0</v>
      </c>
    </row>
    <row r="72" spans="1:11" ht="16.5" customHeight="1">
      <c r="A72" s="146"/>
      <c r="B72" s="146"/>
      <c r="C72" s="146">
        <v>4440</v>
      </c>
      <c r="D72" s="147"/>
      <c r="E72" s="147">
        <f t="shared" si="5"/>
        <v>1500</v>
      </c>
      <c r="F72" s="157">
        <v>1500</v>
      </c>
      <c r="G72" s="147"/>
      <c r="H72" s="147"/>
      <c r="I72" s="147"/>
      <c r="J72" s="147"/>
      <c r="K72" s="169" t="s">
        <v>0</v>
      </c>
    </row>
    <row r="73" spans="1:11" ht="16.5" customHeight="1">
      <c r="A73" s="146"/>
      <c r="B73" s="146"/>
      <c r="C73" s="146">
        <v>4580</v>
      </c>
      <c r="D73" s="147"/>
      <c r="E73" s="147">
        <f t="shared" si="5"/>
        <v>3875.23</v>
      </c>
      <c r="F73" s="157">
        <v>3875.23</v>
      </c>
      <c r="G73" s="147"/>
      <c r="H73" s="147"/>
      <c r="I73" s="147">
        <v>3875.23</v>
      </c>
      <c r="J73" s="147"/>
    </row>
    <row r="74" spans="1:11" ht="16.5" customHeight="1">
      <c r="A74" s="149">
        <v>852</v>
      </c>
      <c r="B74" s="149">
        <v>85213</v>
      </c>
      <c r="C74" s="146"/>
      <c r="D74" s="145">
        <f>SUM(D75:D76)</f>
        <v>13800</v>
      </c>
      <c r="E74" s="145">
        <f t="shared" ref="E74:J74" si="6">SUM(E75:E76)</f>
        <v>13800</v>
      </c>
      <c r="F74" s="145">
        <f t="shared" si="6"/>
        <v>13800</v>
      </c>
      <c r="G74" s="145">
        <f t="shared" si="6"/>
        <v>0</v>
      </c>
      <c r="H74" s="145">
        <f t="shared" si="6"/>
        <v>0</v>
      </c>
      <c r="I74" s="145">
        <f t="shared" si="6"/>
        <v>13800</v>
      </c>
      <c r="J74" s="145">
        <f t="shared" si="6"/>
        <v>0</v>
      </c>
    </row>
    <row r="75" spans="1:11" ht="16.5" customHeight="1">
      <c r="A75" s="146"/>
      <c r="B75" s="146"/>
      <c r="C75" s="146">
        <v>2010</v>
      </c>
      <c r="D75" s="147">
        <v>13800</v>
      </c>
      <c r="E75" s="147">
        <f>+F75+J75</f>
        <v>0</v>
      </c>
      <c r="F75" s="147">
        <v>0</v>
      </c>
      <c r="G75" s="147"/>
      <c r="H75" s="147"/>
      <c r="I75" s="147">
        <v>0</v>
      </c>
      <c r="J75" s="147"/>
    </row>
    <row r="76" spans="1:11" ht="16.5" customHeight="1">
      <c r="A76" s="146" t="s">
        <v>0</v>
      </c>
      <c r="B76" s="146"/>
      <c r="C76" s="146">
        <v>4130</v>
      </c>
      <c r="D76" s="147"/>
      <c r="E76" s="147">
        <f>+F76+J76</f>
        <v>13800</v>
      </c>
      <c r="F76" s="147">
        <v>13800</v>
      </c>
      <c r="G76" s="147"/>
      <c r="H76" s="147"/>
      <c r="I76" s="147">
        <v>13800</v>
      </c>
      <c r="J76" s="147"/>
    </row>
    <row r="77" spans="1:11" ht="16.5" customHeight="1">
      <c r="A77" s="144">
        <v>852</v>
      </c>
      <c r="B77" s="144">
        <v>85215</v>
      </c>
      <c r="C77" s="144"/>
      <c r="D77" s="145">
        <f>SUM(D78)</f>
        <v>12693.68</v>
      </c>
      <c r="E77" s="145">
        <f>+F77+J77</f>
        <v>12693.68</v>
      </c>
      <c r="F77" s="145">
        <f>SUM(F79:F80)</f>
        <v>12693.68</v>
      </c>
      <c r="G77" s="145">
        <f>SUM(G79:G80)</f>
        <v>0</v>
      </c>
      <c r="H77" s="145">
        <f>SUM(H79:H80)</f>
        <v>0</v>
      </c>
      <c r="I77" s="145">
        <f>SUM(I79:I80)</f>
        <v>12439.82</v>
      </c>
      <c r="J77" s="145">
        <f>SUM(J79:J80)</f>
        <v>0</v>
      </c>
    </row>
    <row r="78" spans="1:11" ht="16.5" customHeight="1">
      <c r="A78" s="146"/>
      <c r="B78" s="146"/>
      <c r="C78" s="146">
        <v>2010</v>
      </c>
      <c r="D78" s="147">
        <v>12693.68</v>
      </c>
      <c r="E78" s="147"/>
      <c r="F78" s="147"/>
      <c r="G78" s="147"/>
      <c r="H78" s="147"/>
      <c r="I78" s="147"/>
      <c r="J78" s="147"/>
    </row>
    <row r="79" spans="1:11" ht="16.5" customHeight="1">
      <c r="A79" s="146"/>
      <c r="B79" s="146"/>
      <c r="C79" s="146">
        <v>3110</v>
      </c>
      <c r="D79" s="147"/>
      <c r="E79" s="147">
        <f>+F79+J79</f>
        <v>12439.82</v>
      </c>
      <c r="F79" s="147">
        <v>12439.82</v>
      </c>
      <c r="G79" s="147">
        <v>0</v>
      </c>
      <c r="H79" s="147"/>
      <c r="I79" s="147">
        <v>12439.82</v>
      </c>
      <c r="J79" s="147"/>
    </row>
    <row r="80" spans="1:11" ht="16.5" customHeight="1">
      <c r="A80" s="146" t="s">
        <v>0</v>
      </c>
      <c r="B80" s="146"/>
      <c r="C80" s="146">
        <v>4300</v>
      </c>
      <c r="D80" s="147"/>
      <c r="E80" s="147">
        <f>+F80+J80</f>
        <v>253.86</v>
      </c>
      <c r="F80" s="147">
        <v>253.86</v>
      </c>
      <c r="G80" s="147"/>
      <c r="H80" s="147"/>
      <c r="I80" s="147"/>
      <c r="J80" s="147"/>
    </row>
    <row r="81" spans="1:10" ht="16.5" customHeight="1">
      <c r="A81" s="144">
        <v>852</v>
      </c>
      <c r="B81" s="144">
        <v>85219</v>
      </c>
      <c r="C81" s="144"/>
      <c r="D81" s="145">
        <f>SUM(D82)</f>
        <v>13096</v>
      </c>
      <c r="E81" s="145">
        <f>+F81+J81</f>
        <v>13096</v>
      </c>
      <c r="F81" s="145">
        <f>SUM(F83:F84)</f>
        <v>13096</v>
      </c>
      <c r="G81" s="145">
        <f>SUM(G83:G84)</f>
        <v>0</v>
      </c>
      <c r="H81" s="145">
        <f>SUM(H83:H84)</f>
        <v>0</v>
      </c>
      <c r="I81" s="145">
        <f>SUM(I83:I84)</f>
        <v>12902</v>
      </c>
      <c r="J81" s="145">
        <f>SUM(J83:J84)</f>
        <v>0</v>
      </c>
    </row>
    <row r="82" spans="1:10" ht="16.5" customHeight="1">
      <c r="A82" s="146" t="s">
        <v>0</v>
      </c>
      <c r="B82" s="146"/>
      <c r="C82" s="146">
        <v>2010</v>
      </c>
      <c r="D82" s="147">
        <v>13096</v>
      </c>
      <c r="E82" s="147"/>
      <c r="F82" s="147"/>
      <c r="G82" s="147"/>
      <c r="H82" s="147"/>
      <c r="I82" s="147"/>
      <c r="J82" s="147"/>
    </row>
    <row r="83" spans="1:10" ht="16.5" customHeight="1">
      <c r="A83" s="146"/>
      <c r="B83" s="146"/>
      <c r="C83" s="146">
        <v>3110</v>
      </c>
      <c r="D83" s="147"/>
      <c r="E83" s="147">
        <f>+F83+J83</f>
        <v>12902</v>
      </c>
      <c r="F83" s="147">
        <v>12902</v>
      </c>
      <c r="G83" s="147">
        <v>0</v>
      </c>
      <c r="H83" s="147"/>
      <c r="I83" s="147">
        <v>12902</v>
      </c>
      <c r="J83" s="147"/>
    </row>
    <row r="84" spans="1:10" ht="16.5" customHeight="1">
      <c r="A84" s="158"/>
      <c r="B84" s="146"/>
      <c r="C84" s="146">
        <v>4210</v>
      </c>
      <c r="D84" s="147"/>
      <c r="E84" s="147">
        <f>+F84+J84</f>
        <v>194</v>
      </c>
      <c r="F84" s="147">
        <v>194</v>
      </c>
      <c r="G84" s="147"/>
      <c r="H84" s="147"/>
      <c r="I84" s="147"/>
      <c r="J84" s="147"/>
    </row>
    <row r="85" spans="1:10" ht="16.5" customHeight="1">
      <c r="A85" s="144">
        <v>852</v>
      </c>
      <c r="B85" s="144">
        <v>85228</v>
      </c>
      <c r="C85" s="144"/>
      <c r="D85" s="145">
        <f>SUM(D86)</f>
        <v>22355</v>
      </c>
      <c r="E85" s="145">
        <f>+F85+J85</f>
        <v>22355</v>
      </c>
      <c r="F85" s="145">
        <f>SUM(F87:F89)</f>
        <v>22355</v>
      </c>
      <c r="G85" s="145">
        <f>SUM(G88:G89)</f>
        <v>3975</v>
      </c>
      <c r="H85" s="145">
        <f>SUM(H88:H89)</f>
        <v>0</v>
      </c>
      <c r="I85" s="145">
        <f>SUM(I88:I89)</f>
        <v>0</v>
      </c>
      <c r="J85" s="145">
        <f>SUM(J88:J89)</f>
        <v>0</v>
      </c>
    </row>
    <row r="86" spans="1:10" ht="16.5" customHeight="1">
      <c r="A86" s="146"/>
      <c r="B86" s="146"/>
      <c r="C86" s="146">
        <v>2010</v>
      </c>
      <c r="D86" s="147">
        <v>22355</v>
      </c>
      <c r="E86" s="147"/>
      <c r="F86" s="147"/>
      <c r="G86" s="147"/>
      <c r="H86" s="147"/>
      <c r="I86" s="147"/>
      <c r="J86" s="147"/>
    </row>
    <row r="87" spans="1:10" ht="16.5" customHeight="1">
      <c r="A87" s="146"/>
      <c r="B87" s="146"/>
      <c r="C87" s="146">
        <v>4110</v>
      </c>
      <c r="D87" s="147"/>
      <c r="E87" s="147">
        <f>+F87+J87</f>
        <v>0</v>
      </c>
      <c r="F87" s="147">
        <v>0</v>
      </c>
      <c r="G87" s="147"/>
      <c r="H87" s="147">
        <v>0</v>
      </c>
      <c r="I87" s="147"/>
      <c r="J87" s="147"/>
    </row>
    <row r="88" spans="1:10" ht="16.5" customHeight="1">
      <c r="A88" s="146"/>
      <c r="B88" s="146"/>
      <c r="C88" s="146">
        <v>4170</v>
      </c>
      <c r="D88" s="147"/>
      <c r="E88" s="147">
        <f>+F88+J88</f>
        <v>3975</v>
      </c>
      <c r="F88" s="147">
        <v>3975</v>
      </c>
      <c r="G88" s="147">
        <v>3975</v>
      </c>
      <c r="H88" s="147"/>
      <c r="I88" s="147"/>
      <c r="J88" s="147"/>
    </row>
    <row r="89" spans="1:10" ht="16.5" customHeight="1">
      <c r="A89" s="146" t="s">
        <v>0</v>
      </c>
      <c r="B89" s="159"/>
      <c r="C89" s="159">
        <v>4300</v>
      </c>
      <c r="D89" s="160"/>
      <c r="E89" s="147">
        <f>+F89+J89</f>
        <v>18380</v>
      </c>
      <c r="F89" s="160">
        <v>18380</v>
      </c>
      <c r="G89" s="160"/>
      <c r="H89" s="160"/>
      <c r="I89" s="160"/>
      <c r="J89" s="160"/>
    </row>
    <row r="90" spans="1:10" ht="16.5" customHeight="1">
      <c r="A90" s="149">
        <v>852</v>
      </c>
      <c r="B90" s="149">
        <v>85295</v>
      </c>
      <c r="C90" s="161"/>
      <c r="D90" s="162">
        <f>SUM(D91:D92)</f>
        <v>113785.31</v>
      </c>
      <c r="E90" s="162">
        <f>SUM(E92:E98)</f>
        <v>113785.31</v>
      </c>
      <c r="F90" s="162">
        <f>SUM(F92:F98)</f>
        <v>113785.31</v>
      </c>
      <c r="G90" s="162">
        <f>SUM(G92:G98)</f>
        <v>2700</v>
      </c>
      <c r="H90" s="162">
        <f>SUM(H92:H98)</f>
        <v>527.98</v>
      </c>
      <c r="I90" s="162">
        <f>SUM(I92:I98)</f>
        <v>109808</v>
      </c>
      <c r="J90" s="145">
        <f t="shared" ref="J90" si="7">SUM(J91:J97)</f>
        <v>0</v>
      </c>
    </row>
    <row r="91" spans="1:10" ht="16.5" customHeight="1">
      <c r="A91" s="146"/>
      <c r="B91" s="146"/>
      <c r="C91" s="161">
        <v>2010</v>
      </c>
      <c r="D91" s="157">
        <v>113785.31</v>
      </c>
      <c r="E91" s="157">
        <f t="shared" ref="E91:E97" si="8">+F91+J91</f>
        <v>0</v>
      </c>
      <c r="F91" s="157">
        <v>0</v>
      </c>
      <c r="G91" s="157"/>
      <c r="H91" s="157"/>
      <c r="I91" s="157">
        <v>0</v>
      </c>
      <c r="J91" s="147"/>
    </row>
    <row r="92" spans="1:10" ht="16.5" customHeight="1">
      <c r="A92" s="146"/>
      <c r="B92" s="146"/>
      <c r="C92" s="163">
        <v>3110</v>
      </c>
      <c r="D92" s="164"/>
      <c r="E92" s="164">
        <f t="shared" si="8"/>
        <v>109808</v>
      </c>
      <c r="F92" s="164">
        <v>109808</v>
      </c>
      <c r="G92" s="164"/>
      <c r="H92" s="164"/>
      <c r="I92" s="164">
        <v>109808</v>
      </c>
      <c r="J92" s="160"/>
    </row>
    <row r="93" spans="1:10" ht="16.5" customHeight="1">
      <c r="A93" s="146"/>
      <c r="B93" s="146"/>
      <c r="C93" s="161">
        <v>4010</v>
      </c>
      <c r="D93" s="157"/>
      <c r="E93" s="157">
        <f t="shared" si="8"/>
        <v>2700</v>
      </c>
      <c r="F93" s="157">
        <v>2700</v>
      </c>
      <c r="G93" s="157">
        <v>2700</v>
      </c>
      <c r="H93" s="157"/>
      <c r="I93" s="157"/>
      <c r="J93" s="147"/>
    </row>
    <row r="94" spans="1:10" ht="16.5" customHeight="1">
      <c r="A94" s="146"/>
      <c r="B94" s="146"/>
      <c r="C94" s="161">
        <v>4110</v>
      </c>
      <c r="D94" s="157"/>
      <c r="E94" s="157">
        <f t="shared" si="8"/>
        <v>461.7</v>
      </c>
      <c r="F94" s="157">
        <v>461.7</v>
      </c>
      <c r="G94" s="157"/>
      <c r="H94" s="157">
        <v>461.7</v>
      </c>
      <c r="I94" s="157"/>
      <c r="J94" s="147"/>
    </row>
    <row r="95" spans="1:10" ht="16.5" customHeight="1">
      <c r="A95" s="146"/>
      <c r="B95" s="146"/>
      <c r="C95" s="161">
        <v>4120</v>
      </c>
      <c r="D95" s="157"/>
      <c r="E95" s="157">
        <f t="shared" si="8"/>
        <v>66.28</v>
      </c>
      <c r="F95" s="157">
        <v>66.28</v>
      </c>
      <c r="G95" s="157"/>
      <c r="H95" s="157">
        <v>66.28</v>
      </c>
      <c r="I95" s="157"/>
      <c r="J95" s="147"/>
    </row>
    <row r="96" spans="1:10" ht="16.5" customHeight="1">
      <c r="A96" s="146"/>
      <c r="B96" s="146"/>
      <c r="C96" s="161">
        <v>4210</v>
      </c>
      <c r="D96" s="157"/>
      <c r="E96" s="157">
        <f t="shared" si="8"/>
        <v>136.33000000000001</v>
      </c>
      <c r="F96" s="157">
        <v>136.33000000000001</v>
      </c>
      <c r="G96" s="157"/>
      <c r="H96" s="157"/>
      <c r="I96" s="157"/>
      <c r="J96" s="147"/>
    </row>
    <row r="97" spans="1:10" ht="16.5" customHeight="1">
      <c r="A97" s="146" t="s">
        <v>103</v>
      </c>
      <c r="B97" s="146"/>
      <c r="C97" s="161">
        <v>4300</v>
      </c>
      <c r="D97" s="157"/>
      <c r="E97" s="157">
        <f t="shared" si="8"/>
        <v>613</v>
      </c>
      <c r="F97" s="157">
        <v>613</v>
      </c>
      <c r="G97" s="157"/>
      <c r="H97" s="157"/>
      <c r="I97" s="157"/>
      <c r="J97" s="147"/>
    </row>
    <row r="98" spans="1:10" ht="16.5" customHeight="1" thickBot="1">
      <c r="A98" s="146"/>
      <c r="B98" s="146"/>
      <c r="C98" s="161">
        <v>4700</v>
      </c>
      <c r="D98" s="157"/>
      <c r="E98" s="157">
        <f>+F98+J98</f>
        <v>0</v>
      </c>
      <c r="F98" s="157">
        <v>0</v>
      </c>
      <c r="G98" s="157"/>
      <c r="H98" s="157"/>
      <c r="I98" s="157"/>
      <c r="J98" s="147"/>
    </row>
    <row r="99" spans="1:10" ht="16.5" customHeight="1" thickBot="1">
      <c r="A99" s="165"/>
      <c r="B99" s="166" t="s">
        <v>104</v>
      </c>
      <c r="C99" s="167"/>
      <c r="D99" s="168">
        <f>+D12+D20+D29+D58+D62+D85+D44+D74+D77+D81+D90+D54+D33</f>
        <v>4077340.5200000005</v>
      </c>
      <c r="E99" s="168">
        <f t="shared" ref="E99:J99" si="9">+E12+E20+E29+E58+E62+E85+E44+E74+E77+E81+E90+E54+E33</f>
        <v>4077340.5200000005</v>
      </c>
      <c r="F99" s="168">
        <f t="shared" si="9"/>
        <v>4077340.5200000005</v>
      </c>
      <c r="G99" s="168">
        <f t="shared" si="9"/>
        <v>182272</v>
      </c>
      <c r="H99" s="168">
        <f t="shared" si="9"/>
        <v>23328.909999999996</v>
      </c>
      <c r="I99" s="168">
        <f t="shared" si="9"/>
        <v>2926544.82</v>
      </c>
      <c r="J99" s="168">
        <f t="shared" si="9"/>
        <v>0</v>
      </c>
    </row>
    <row r="100" spans="1:10">
      <c r="A100" s="138" t="s">
        <v>0</v>
      </c>
      <c r="B100" s="138" t="s">
        <v>0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E12" sqref="E12:F12"/>
    </sheetView>
  </sheetViews>
  <sheetFormatPr defaultRowHeight="12.75"/>
  <cols>
    <col min="1" max="1" width="26.875" style="137" customWidth="1"/>
    <col min="2" max="3" width="9" style="137"/>
    <col min="4" max="4" width="11.5" style="137" customWidth="1"/>
    <col min="5" max="5" width="9" style="137"/>
    <col min="6" max="6" width="14.125" style="137" customWidth="1"/>
    <col min="7" max="8" width="9" style="137"/>
    <col min="9" max="9" width="13.875" style="137" customWidth="1"/>
    <col min="10" max="256" width="9" style="137"/>
    <col min="257" max="257" width="26.875" style="137" customWidth="1"/>
    <col min="258" max="259" width="9" style="137"/>
    <col min="260" max="260" width="11.5" style="137" customWidth="1"/>
    <col min="261" max="261" width="9" style="137"/>
    <col min="262" max="262" width="14.125" style="137" customWidth="1"/>
    <col min="263" max="264" width="9" style="137"/>
    <col min="265" max="265" width="13.875" style="137" customWidth="1"/>
    <col min="266" max="512" width="9" style="137"/>
    <col min="513" max="513" width="26.875" style="137" customWidth="1"/>
    <col min="514" max="515" width="9" style="137"/>
    <col min="516" max="516" width="11.5" style="137" customWidth="1"/>
    <col min="517" max="517" width="9" style="137"/>
    <col min="518" max="518" width="14.125" style="137" customWidth="1"/>
    <col min="519" max="520" width="9" style="137"/>
    <col min="521" max="521" width="13.875" style="137" customWidth="1"/>
    <col min="522" max="768" width="9" style="137"/>
    <col min="769" max="769" width="26.875" style="137" customWidth="1"/>
    <col min="770" max="771" width="9" style="137"/>
    <col min="772" max="772" width="11.5" style="137" customWidth="1"/>
    <col min="773" max="773" width="9" style="137"/>
    <col min="774" max="774" width="14.125" style="137" customWidth="1"/>
    <col min="775" max="776" width="9" style="137"/>
    <col min="777" max="777" width="13.875" style="137" customWidth="1"/>
    <col min="778" max="1024" width="9" style="137"/>
    <col min="1025" max="1025" width="26.875" style="137" customWidth="1"/>
    <col min="1026" max="1027" width="9" style="137"/>
    <col min="1028" max="1028" width="11.5" style="137" customWidth="1"/>
    <col min="1029" max="1029" width="9" style="137"/>
    <col min="1030" max="1030" width="14.125" style="137" customWidth="1"/>
    <col min="1031" max="1032" width="9" style="137"/>
    <col min="1033" max="1033" width="13.875" style="137" customWidth="1"/>
    <col min="1034" max="1280" width="9" style="137"/>
    <col min="1281" max="1281" width="26.875" style="137" customWidth="1"/>
    <col min="1282" max="1283" width="9" style="137"/>
    <col min="1284" max="1284" width="11.5" style="137" customWidth="1"/>
    <col min="1285" max="1285" width="9" style="137"/>
    <col min="1286" max="1286" width="14.125" style="137" customWidth="1"/>
    <col min="1287" max="1288" width="9" style="137"/>
    <col min="1289" max="1289" width="13.875" style="137" customWidth="1"/>
    <col min="1290" max="1536" width="9" style="137"/>
    <col min="1537" max="1537" width="26.875" style="137" customWidth="1"/>
    <col min="1538" max="1539" width="9" style="137"/>
    <col min="1540" max="1540" width="11.5" style="137" customWidth="1"/>
    <col min="1541" max="1541" width="9" style="137"/>
    <col min="1542" max="1542" width="14.125" style="137" customWidth="1"/>
    <col min="1543" max="1544" width="9" style="137"/>
    <col min="1545" max="1545" width="13.875" style="137" customWidth="1"/>
    <col min="1546" max="1792" width="9" style="137"/>
    <col min="1793" max="1793" width="26.875" style="137" customWidth="1"/>
    <col min="1794" max="1795" width="9" style="137"/>
    <col min="1796" max="1796" width="11.5" style="137" customWidth="1"/>
    <col min="1797" max="1797" width="9" style="137"/>
    <col min="1798" max="1798" width="14.125" style="137" customWidth="1"/>
    <col min="1799" max="1800" width="9" style="137"/>
    <col min="1801" max="1801" width="13.875" style="137" customWidth="1"/>
    <col min="1802" max="2048" width="9" style="137"/>
    <col min="2049" max="2049" width="26.875" style="137" customWidth="1"/>
    <col min="2050" max="2051" width="9" style="137"/>
    <col min="2052" max="2052" width="11.5" style="137" customWidth="1"/>
    <col min="2053" max="2053" width="9" style="137"/>
    <col min="2054" max="2054" width="14.125" style="137" customWidth="1"/>
    <col min="2055" max="2056" width="9" style="137"/>
    <col min="2057" max="2057" width="13.875" style="137" customWidth="1"/>
    <col min="2058" max="2304" width="9" style="137"/>
    <col min="2305" max="2305" width="26.875" style="137" customWidth="1"/>
    <col min="2306" max="2307" width="9" style="137"/>
    <col min="2308" max="2308" width="11.5" style="137" customWidth="1"/>
    <col min="2309" max="2309" width="9" style="137"/>
    <col min="2310" max="2310" width="14.125" style="137" customWidth="1"/>
    <col min="2311" max="2312" width="9" style="137"/>
    <col min="2313" max="2313" width="13.875" style="137" customWidth="1"/>
    <col min="2314" max="2560" width="9" style="137"/>
    <col min="2561" max="2561" width="26.875" style="137" customWidth="1"/>
    <col min="2562" max="2563" width="9" style="137"/>
    <col min="2564" max="2564" width="11.5" style="137" customWidth="1"/>
    <col min="2565" max="2565" width="9" style="137"/>
    <col min="2566" max="2566" width="14.125" style="137" customWidth="1"/>
    <col min="2567" max="2568" width="9" style="137"/>
    <col min="2569" max="2569" width="13.875" style="137" customWidth="1"/>
    <col min="2570" max="2816" width="9" style="137"/>
    <col min="2817" max="2817" width="26.875" style="137" customWidth="1"/>
    <col min="2818" max="2819" width="9" style="137"/>
    <col min="2820" max="2820" width="11.5" style="137" customWidth="1"/>
    <col min="2821" max="2821" width="9" style="137"/>
    <col min="2822" max="2822" width="14.125" style="137" customWidth="1"/>
    <col min="2823" max="2824" width="9" style="137"/>
    <col min="2825" max="2825" width="13.875" style="137" customWidth="1"/>
    <col min="2826" max="3072" width="9" style="137"/>
    <col min="3073" max="3073" width="26.875" style="137" customWidth="1"/>
    <col min="3074" max="3075" width="9" style="137"/>
    <col min="3076" max="3076" width="11.5" style="137" customWidth="1"/>
    <col min="3077" max="3077" width="9" style="137"/>
    <col min="3078" max="3078" width="14.125" style="137" customWidth="1"/>
    <col min="3079" max="3080" width="9" style="137"/>
    <col min="3081" max="3081" width="13.875" style="137" customWidth="1"/>
    <col min="3082" max="3328" width="9" style="137"/>
    <col min="3329" max="3329" width="26.875" style="137" customWidth="1"/>
    <col min="3330" max="3331" width="9" style="137"/>
    <col min="3332" max="3332" width="11.5" style="137" customWidth="1"/>
    <col min="3333" max="3333" width="9" style="137"/>
    <col min="3334" max="3334" width="14.125" style="137" customWidth="1"/>
    <col min="3335" max="3336" width="9" style="137"/>
    <col min="3337" max="3337" width="13.875" style="137" customWidth="1"/>
    <col min="3338" max="3584" width="9" style="137"/>
    <col min="3585" max="3585" width="26.875" style="137" customWidth="1"/>
    <col min="3586" max="3587" width="9" style="137"/>
    <col min="3588" max="3588" width="11.5" style="137" customWidth="1"/>
    <col min="3589" max="3589" width="9" style="137"/>
    <col min="3590" max="3590" width="14.125" style="137" customWidth="1"/>
    <col min="3591" max="3592" width="9" style="137"/>
    <col min="3593" max="3593" width="13.875" style="137" customWidth="1"/>
    <col min="3594" max="3840" width="9" style="137"/>
    <col min="3841" max="3841" width="26.875" style="137" customWidth="1"/>
    <col min="3842" max="3843" width="9" style="137"/>
    <col min="3844" max="3844" width="11.5" style="137" customWidth="1"/>
    <col min="3845" max="3845" width="9" style="137"/>
    <col min="3846" max="3846" width="14.125" style="137" customWidth="1"/>
    <col min="3847" max="3848" width="9" style="137"/>
    <col min="3849" max="3849" width="13.875" style="137" customWidth="1"/>
    <col min="3850" max="4096" width="9" style="137"/>
    <col min="4097" max="4097" width="26.875" style="137" customWidth="1"/>
    <col min="4098" max="4099" width="9" style="137"/>
    <col min="4100" max="4100" width="11.5" style="137" customWidth="1"/>
    <col min="4101" max="4101" width="9" style="137"/>
    <col min="4102" max="4102" width="14.125" style="137" customWidth="1"/>
    <col min="4103" max="4104" width="9" style="137"/>
    <col min="4105" max="4105" width="13.875" style="137" customWidth="1"/>
    <col min="4106" max="4352" width="9" style="137"/>
    <col min="4353" max="4353" width="26.875" style="137" customWidth="1"/>
    <col min="4354" max="4355" width="9" style="137"/>
    <col min="4356" max="4356" width="11.5" style="137" customWidth="1"/>
    <col min="4357" max="4357" width="9" style="137"/>
    <col min="4358" max="4358" width="14.125" style="137" customWidth="1"/>
    <col min="4359" max="4360" width="9" style="137"/>
    <col min="4361" max="4361" width="13.875" style="137" customWidth="1"/>
    <col min="4362" max="4608" width="9" style="137"/>
    <col min="4609" max="4609" width="26.875" style="137" customWidth="1"/>
    <col min="4610" max="4611" width="9" style="137"/>
    <col min="4612" max="4612" width="11.5" style="137" customWidth="1"/>
    <col min="4613" max="4613" width="9" style="137"/>
    <col min="4614" max="4614" width="14.125" style="137" customWidth="1"/>
    <col min="4615" max="4616" width="9" style="137"/>
    <col min="4617" max="4617" width="13.875" style="137" customWidth="1"/>
    <col min="4618" max="4864" width="9" style="137"/>
    <col min="4865" max="4865" width="26.875" style="137" customWidth="1"/>
    <col min="4866" max="4867" width="9" style="137"/>
    <col min="4868" max="4868" width="11.5" style="137" customWidth="1"/>
    <col min="4869" max="4869" width="9" style="137"/>
    <col min="4870" max="4870" width="14.125" style="137" customWidth="1"/>
    <col min="4871" max="4872" width="9" style="137"/>
    <col min="4873" max="4873" width="13.875" style="137" customWidth="1"/>
    <col min="4874" max="5120" width="9" style="137"/>
    <col min="5121" max="5121" width="26.875" style="137" customWidth="1"/>
    <col min="5122" max="5123" width="9" style="137"/>
    <col min="5124" max="5124" width="11.5" style="137" customWidth="1"/>
    <col min="5125" max="5125" width="9" style="137"/>
    <col min="5126" max="5126" width="14.125" style="137" customWidth="1"/>
    <col min="5127" max="5128" width="9" style="137"/>
    <col min="5129" max="5129" width="13.875" style="137" customWidth="1"/>
    <col min="5130" max="5376" width="9" style="137"/>
    <col min="5377" max="5377" width="26.875" style="137" customWidth="1"/>
    <col min="5378" max="5379" width="9" style="137"/>
    <col min="5380" max="5380" width="11.5" style="137" customWidth="1"/>
    <col min="5381" max="5381" width="9" style="137"/>
    <col min="5382" max="5382" width="14.125" style="137" customWidth="1"/>
    <col min="5383" max="5384" width="9" style="137"/>
    <col min="5385" max="5385" width="13.875" style="137" customWidth="1"/>
    <col min="5386" max="5632" width="9" style="137"/>
    <col min="5633" max="5633" width="26.875" style="137" customWidth="1"/>
    <col min="5634" max="5635" width="9" style="137"/>
    <col min="5636" max="5636" width="11.5" style="137" customWidth="1"/>
    <col min="5637" max="5637" width="9" style="137"/>
    <col min="5638" max="5638" width="14.125" style="137" customWidth="1"/>
    <col min="5639" max="5640" width="9" style="137"/>
    <col min="5641" max="5641" width="13.875" style="137" customWidth="1"/>
    <col min="5642" max="5888" width="9" style="137"/>
    <col min="5889" max="5889" width="26.875" style="137" customWidth="1"/>
    <col min="5890" max="5891" width="9" style="137"/>
    <col min="5892" max="5892" width="11.5" style="137" customWidth="1"/>
    <col min="5893" max="5893" width="9" style="137"/>
    <col min="5894" max="5894" width="14.125" style="137" customWidth="1"/>
    <col min="5895" max="5896" width="9" style="137"/>
    <col min="5897" max="5897" width="13.875" style="137" customWidth="1"/>
    <col min="5898" max="6144" width="9" style="137"/>
    <col min="6145" max="6145" width="26.875" style="137" customWidth="1"/>
    <col min="6146" max="6147" width="9" style="137"/>
    <col min="6148" max="6148" width="11.5" style="137" customWidth="1"/>
    <col min="6149" max="6149" width="9" style="137"/>
    <col min="6150" max="6150" width="14.125" style="137" customWidth="1"/>
    <col min="6151" max="6152" width="9" style="137"/>
    <col min="6153" max="6153" width="13.875" style="137" customWidth="1"/>
    <col min="6154" max="6400" width="9" style="137"/>
    <col min="6401" max="6401" width="26.875" style="137" customWidth="1"/>
    <col min="6402" max="6403" width="9" style="137"/>
    <col min="6404" max="6404" width="11.5" style="137" customWidth="1"/>
    <col min="6405" max="6405" width="9" style="137"/>
    <col min="6406" max="6406" width="14.125" style="137" customWidth="1"/>
    <col min="6407" max="6408" width="9" style="137"/>
    <col min="6409" max="6409" width="13.875" style="137" customWidth="1"/>
    <col min="6410" max="6656" width="9" style="137"/>
    <col min="6657" max="6657" width="26.875" style="137" customWidth="1"/>
    <col min="6658" max="6659" width="9" style="137"/>
    <col min="6660" max="6660" width="11.5" style="137" customWidth="1"/>
    <col min="6661" max="6661" width="9" style="137"/>
    <col min="6662" max="6662" width="14.125" style="137" customWidth="1"/>
    <col min="6663" max="6664" width="9" style="137"/>
    <col min="6665" max="6665" width="13.875" style="137" customWidth="1"/>
    <col min="6666" max="6912" width="9" style="137"/>
    <col min="6913" max="6913" width="26.875" style="137" customWidth="1"/>
    <col min="6914" max="6915" width="9" style="137"/>
    <col min="6916" max="6916" width="11.5" style="137" customWidth="1"/>
    <col min="6917" max="6917" width="9" style="137"/>
    <col min="6918" max="6918" width="14.125" style="137" customWidth="1"/>
    <col min="6919" max="6920" width="9" style="137"/>
    <col min="6921" max="6921" width="13.875" style="137" customWidth="1"/>
    <col min="6922" max="7168" width="9" style="137"/>
    <col min="7169" max="7169" width="26.875" style="137" customWidth="1"/>
    <col min="7170" max="7171" width="9" style="137"/>
    <col min="7172" max="7172" width="11.5" style="137" customWidth="1"/>
    <col min="7173" max="7173" width="9" style="137"/>
    <col min="7174" max="7174" width="14.125" style="137" customWidth="1"/>
    <col min="7175" max="7176" width="9" style="137"/>
    <col min="7177" max="7177" width="13.875" style="137" customWidth="1"/>
    <col min="7178" max="7424" width="9" style="137"/>
    <col min="7425" max="7425" width="26.875" style="137" customWidth="1"/>
    <col min="7426" max="7427" width="9" style="137"/>
    <col min="7428" max="7428" width="11.5" style="137" customWidth="1"/>
    <col min="7429" max="7429" width="9" style="137"/>
    <col min="7430" max="7430" width="14.125" style="137" customWidth="1"/>
    <col min="7431" max="7432" width="9" style="137"/>
    <col min="7433" max="7433" width="13.875" style="137" customWidth="1"/>
    <col min="7434" max="7680" width="9" style="137"/>
    <col min="7681" max="7681" width="26.875" style="137" customWidth="1"/>
    <col min="7682" max="7683" width="9" style="137"/>
    <col min="7684" max="7684" width="11.5" style="137" customWidth="1"/>
    <col min="7685" max="7685" width="9" style="137"/>
    <col min="7686" max="7686" width="14.125" style="137" customWidth="1"/>
    <col min="7687" max="7688" width="9" style="137"/>
    <col min="7689" max="7689" width="13.875" style="137" customWidth="1"/>
    <col min="7690" max="7936" width="9" style="137"/>
    <col min="7937" max="7937" width="26.875" style="137" customWidth="1"/>
    <col min="7938" max="7939" width="9" style="137"/>
    <col min="7940" max="7940" width="11.5" style="137" customWidth="1"/>
    <col min="7941" max="7941" width="9" style="137"/>
    <col min="7942" max="7942" width="14.125" style="137" customWidth="1"/>
    <col min="7943" max="7944" width="9" style="137"/>
    <col min="7945" max="7945" width="13.875" style="137" customWidth="1"/>
    <col min="7946" max="8192" width="9" style="137"/>
    <col min="8193" max="8193" width="26.875" style="137" customWidth="1"/>
    <col min="8194" max="8195" width="9" style="137"/>
    <col min="8196" max="8196" width="11.5" style="137" customWidth="1"/>
    <col min="8197" max="8197" width="9" style="137"/>
    <col min="8198" max="8198" width="14.125" style="137" customWidth="1"/>
    <col min="8199" max="8200" width="9" style="137"/>
    <col min="8201" max="8201" width="13.875" style="137" customWidth="1"/>
    <col min="8202" max="8448" width="9" style="137"/>
    <col min="8449" max="8449" width="26.875" style="137" customWidth="1"/>
    <col min="8450" max="8451" width="9" style="137"/>
    <col min="8452" max="8452" width="11.5" style="137" customWidth="1"/>
    <col min="8453" max="8453" width="9" style="137"/>
    <col min="8454" max="8454" width="14.125" style="137" customWidth="1"/>
    <col min="8455" max="8456" width="9" style="137"/>
    <col min="8457" max="8457" width="13.875" style="137" customWidth="1"/>
    <col min="8458" max="8704" width="9" style="137"/>
    <col min="8705" max="8705" width="26.875" style="137" customWidth="1"/>
    <col min="8706" max="8707" width="9" style="137"/>
    <col min="8708" max="8708" width="11.5" style="137" customWidth="1"/>
    <col min="8709" max="8709" width="9" style="137"/>
    <col min="8710" max="8710" width="14.125" style="137" customWidth="1"/>
    <col min="8711" max="8712" width="9" style="137"/>
    <col min="8713" max="8713" width="13.875" style="137" customWidth="1"/>
    <col min="8714" max="8960" width="9" style="137"/>
    <col min="8961" max="8961" width="26.875" style="137" customWidth="1"/>
    <col min="8962" max="8963" width="9" style="137"/>
    <col min="8964" max="8964" width="11.5" style="137" customWidth="1"/>
    <col min="8965" max="8965" width="9" style="137"/>
    <col min="8966" max="8966" width="14.125" style="137" customWidth="1"/>
    <col min="8967" max="8968" width="9" style="137"/>
    <col min="8969" max="8969" width="13.875" style="137" customWidth="1"/>
    <col min="8970" max="9216" width="9" style="137"/>
    <col min="9217" max="9217" width="26.875" style="137" customWidth="1"/>
    <col min="9218" max="9219" width="9" style="137"/>
    <col min="9220" max="9220" width="11.5" style="137" customWidth="1"/>
    <col min="9221" max="9221" width="9" style="137"/>
    <col min="9222" max="9222" width="14.125" style="137" customWidth="1"/>
    <col min="9223" max="9224" width="9" style="137"/>
    <col min="9225" max="9225" width="13.875" style="137" customWidth="1"/>
    <col min="9226" max="9472" width="9" style="137"/>
    <col min="9473" max="9473" width="26.875" style="137" customWidth="1"/>
    <col min="9474" max="9475" width="9" style="137"/>
    <col min="9476" max="9476" width="11.5" style="137" customWidth="1"/>
    <col min="9477" max="9477" width="9" style="137"/>
    <col min="9478" max="9478" width="14.125" style="137" customWidth="1"/>
    <col min="9479" max="9480" width="9" style="137"/>
    <col min="9481" max="9481" width="13.875" style="137" customWidth="1"/>
    <col min="9482" max="9728" width="9" style="137"/>
    <col min="9729" max="9729" width="26.875" style="137" customWidth="1"/>
    <col min="9730" max="9731" width="9" style="137"/>
    <col min="9732" max="9732" width="11.5" style="137" customWidth="1"/>
    <col min="9733" max="9733" width="9" style="137"/>
    <col min="9734" max="9734" width="14.125" style="137" customWidth="1"/>
    <col min="9735" max="9736" width="9" style="137"/>
    <col min="9737" max="9737" width="13.875" style="137" customWidth="1"/>
    <col min="9738" max="9984" width="9" style="137"/>
    <col min="9985" max="9985" width="26.875" style="137" customWidth="1"/>
    <col min="9986" max="9987" width="9" style="137"/>
    <col min="9988" max="9988" width="11.5" style="137" customWidth="1"/>
    <col min="9989" max="9989" width="9" style="137"/>
    <col min="9990" max="9990" width="14.125" style="137" customWidth="1"/>
    <col min="9991" max="9992" width="9" style="137"/>
    <col min="9993" max="9993" width="13.875" style="137" customWidth="1"/>
    <col min="9994" max="10240" width="9" style="137"/>
    <col min="10241" max="10241" width="26.875" style="137" customWidth="1"/>
    <col min="10242" max="10243" width="9" style="137"/>
    <col min="10244" max="10244" width="11.5" style="137" customWidth="1"/>
    <col min="10245" max="10245" width="9" style="137"/>
    <col min="10246" max="10246" width="14.125" style="137" customWidth="1"/>
    <col min="10247" max="10248" width="9" style="137"/>
    <col min="10249" max="10249" width="13.875" style="137" customWidth="1"/>
    <col min="10250" max="10496" width="9" style="137"/>
    <col min="10497" max="10497" width="26.875" style="137" customWidth="1"/>
    <col min="10498" max="10499" width="9" style="137"/>
    <col min="10500" max="10500" width="11.5" style="137" customWidth="1"/>
    <col min="10501" max="10501" width="9" style="137"/>
    <col min="10502" max="10502" width="14.125" style="137" customWidth="1"/>
    <col min="10503" max="10504" width="9" style="137"/>
    <col min="10505" max="10505" width="13.875" style="137" customWidth="1"/>
    <col min="10506" max="10752" width="9" style="137"/>
    <col min="10753" max="10753" width="26.875" style="137" customWidth="1"/>
    <col min="10754" max="10755" width="9" style="137"/>
    <col min="10756" max="10756" width="11.5" style="137" customWidth="1"/>
    <col min="10757" max="10757" width="9" style="137"/>
    <col min="10758" max="10758" width="14.125" style="137" customWidth="1"/>
    <col min="10759" max="10760" width="9" style="137"/>
    <col min="10761" max="10761" width="13.875" style="137" customWidth="1"/>
    <col min="10762" max="11008" width="9" style="137"/>
    <col min="11009" max="11009" width="26.875" style="137" customWidth="1"/>
    <col min="11010" max="11011" width="9" style="137"/>
    <col min="11012" max="11012" width="11.5" style="137" customWidth="1"/>
    <col min="11013" max="11013" width="9" style="137"/>
    <col min="11014" max="11014" width="14.125" style="137" customWidth="1"/>
    <col min="11015" max="11016" width="9" style="137"/>
    <col min="11017" max="11017" width="13.875" style="137" customWidth="1"/>
    <col min="11018" max="11264" width="9" style="137"/>
    <col min="11265" max="11265" width="26.875" style="137" customWidth="1"/>
    <col min="11266" max="11267" width="9" style="137"/>
    <col min="11268" max="11268" width="11.5" style="137" customWidth="1"/>
    <col min="11269" max="11269" width="9" style="137"/>
    <col min="11270" max="11270" width="14.125" style="137" customWidth="1"/>
    <col min="11271" max="11272" width="9" style="137"/>
    <col min="11273" max="11273" width="13.875" style="137" customWidth="1"/>
    <col min="11274" max="11520" width="9" style="137"/>
    <col min="11521" max="11521" width="26.875" style="137" customWidth="1"/>
    <col min="11522" max="11523" width="9" style="137"/>
    <col min="11524" max="11524" width="11.5" style="137" customWidth="1"/>
    <col min="11525" max="11525" width="9" style="137"/>
    <col min="11526" max="11526" width="14.125" style="137" customWidth="1"/>
    <col min="11527" max="11528" width="9" style="137"/>
    <col min="11529" max="11529" width="13.875" style="137" customWidth="1"/>
    <col min="11530" max="11776" width="9" style="137"/>
    <col min="11777" max="11777" width="26.875" style="137" customWidth="1"/>
    <col min="11778" max="11779" width="9" style="137"/>
    <col min="11780" max="11780" width="11.5" style="137" customWidth="1"/>
    <col min="11781" max="11781" width="9" style="137"/>
    <col min="11782" max="11782" width="14.125" style="137" customWidth="1"/>
    <col min="11783" max="11784" width="9" style="137"/>
    <col min="11785" max="11785" width="13.875" style="137" customWidth="1"/>
    <col min="11786" max="12032" width="9" style="137"/>
    <col min="12033" max="12033" width="26.875" style="137" customWidth="1"/>
    <col min="12034" max="12035" width="9" style="137"/>
    <col min="12036" max="12036" width="11.5" style="137" customWidth="1"/>
    <col min="12037" max="12037" width="9" style="137"/>
    <col min="12038" max="12038" width="14.125" style="137" customWidth="1"/>
    <col min="12039" max="12040" width="9" style="137"/>
    <col min="12041" max="12041" width="13.875" style="137" customWidth="1"/>
    <col min="12042" max="12288" width="9" style="137"/>
    <col min="12289" max="12289" width="26.875" style="137" customWidth="1"/>
    <col min="12290" max="12291" width="9" style="137"/>
    <col min="12292" max="12292" width="11.5" style="137" customWidth="1"/>
    <col min="12293" max="12293" width="9" style="137"/>
    <col min="12294" max="12294" width="14.125" style="137" customWidth="1"/>
    <col min="12295" max="12296" width="9" style="137"/>
    <col min="12297" max="12297" width="13.875" style="137" customWidth="1"/>
    <col min="12298" max="12544" width="9" style="137"/>
    <col min="12545" max="12545" width="26.875" style="137" customWidth="1"/>
    <col min="12546" max="12547" width="9" style="137"/>
    <col min="12548" max="12548" width="11.5" style="137" customWidth="1"/>
    <col min="12549" max="12549" width="9" style="137"/>
    <col min="12550" max="12550" width="14.125" style="137" customWidth="1"/>
    <col min="12551" max="12552" width="9" style="137"/>
    <col min="12553" max="12553" width="13.875" style="137" customWidth="1"/>
    <col min="12554" max="12800" width="9" style="137"/>
    <col min="12801" max="12801" width="26.875" style="137" customWidth="1"/>
    <col min="12802" max="12803" width="9" style="137"/>
    <col min="12804" max="12804" width="11.5" style="137" customWidth="1"/>
    <col min="12805" max="12805" width="9" style="137"/>
    <col min="12806" max="12806" width="14.125" style="137" customWidth="1"/>
    <col min="12807" max="12808" width="9" style="137"/>
    <col min="12809" max="12809" width="13.875" style="137" customWidth="1"/>
    <col min="12810" max="13056" width="9" style="137"/>
    <col min="13057" max="13057" width="26.875" style="137" customWidth="1"/>
    <col min="13058" max="13059" width="9" style="137"/>
    <col min="13060" max="13060" width="11.5" style="137" customWidth="1"/>
    <col min="13061" max="13061" width="9" style="137"/>
    <col min="13062" max="13062" width="14.125" style="137" customWidth="1"/>
    <col min="13063" max="13064" width="9" style="137"/>
    <col min="13065" max="13065" width="13.875" style="137" customWidth="1"/>
    <col min="13066" max="13312" width="9" style="137"/>
    <col min="13313" max="13313" width="26.875" style="137" customWidth="1"/>
    <col min="13314" max="13315" width="9" style="137"/>
    <col min="13316" max="13316" width="11.5" style="137" customWidth="1"/>
    <col min="13317" max="13317" width="9" style="137"/>
    <col min="13318" max="13318" width="14.125" style="137" customWidth="1"/>
    <col min="13319" max="13320" width="9" style="137"/>
    <col min="13321" max="13321" width="13.875" style="137" customWidth="1"/>
    <col min="13322" max="13568" width="9" style="137"/>
    <col min="13569" max="13569" width="26.875" style="137" customWidth="1"/>
    <col min="13570" max="13571" width="9" style="137"/>
    <col min="13572" max="13572" width="11.5" style="137" customWidth="1"/>
    <col min="13573" max="13573" width="9" style="137"/>
    <col min="13574" max="13574" width="14.125" style="137" customWidth="1"/>
    <col min="13575" max="13576" width="9" style="137"/>
    <col min="13577" max="13577" width="13.875" style="137" customWidth="1"/>
    <col min="13578" max="13824" width="9" style="137"/>
    <col min="13825" max="13825" width="26.875" style="137" customWidth="1"/>
    <col min="13826" max="13827" width="9" style="137"/>
    <col min="13828" max="13828" width="11.5" style="137" customWidth="1"/>
    <col min="13829" max="13829" width="9" style="137"/>
    <col min="13830" max="13830" width="14.125" style="137" customWidth="1"/>
    <col min="13831" max="13832" width="9" style="137"/>
    <col min="13833" max="13833" width="13.875" style="137" customWidth="1"/>
    <col min="13834" max="14080" width="9" style="137"/>
    <col min="14081" max="14081" width="26.875" style="137" customWidth="1"/>
    <col min="14082" max="14083" width="9" style="137"/>
    <col min="14084" max="14084" width="11.5" style="137" customWidth="1"/>
    <col min="14085" max="14085" width="9" style="137"/>
    <col min="14086" max="14086" width="14.125" style="137" customWidth="1"/>
    <col min="14087" max="14088" width="9" style="137"/>
    <col min="14089" max="14089" width="13.875" style="137" customWidth="1"/>
    <col min="14090" max="14336" width="9" style="137"/>
    <col min="14337" max="14337" width="26.875" style="137" customWidth="1"/>
    <col min="14338" max="14339" width="9" style="137"/>
    <col min="14340" max="14340" width="11.5" style="137" customWidth="1"/>
    <col min="14341" max="14341" width="9" style="137"/>
    <col min="14342" max="14342" width="14.125" style="137" customWidth="1"/>
    <col min="14343" max="14344" width="9" style="137"/>
    <col min="14345" max="14345" width="13.875" style="137" customWidth="1"/>
    <col min="14346" max="14592" width="9" style="137"/>
    <col min="14593" max="14593" width="26.875" style="137" customWidth="1"/>
    <col min="14594" max="14595" width="9" style="137"/>
    <col min="14596" max="14596" width="11.5" style="137" customWidth="1"/>
    <col min="14597" max="14597" width="9" style="137"/>
    <col min="14598" max="14598" width="14.125" style="137" customWidth="1"/>
    <col min="14599" max="14600" width="9" style="137"/>
    <col min="14601" max="14601" width="13.875" style="137" customWidth="1"/>
    <col min="14602" max="14848" width="9" style="137"/>
    <col min="14849" max="14849" width="26.875" style="137" customWidth="1"/>
    <col min="14850" max="14851" width="9" style="137"/>
    <col min="14852" max="14852" width="11.5" style="137" customWidth="1"/>
    <col min="14853" max="14853" width="9" style="137"/>
    <col min="14854" max="14854" width="14.125" style="137" customWidth="1"/>
    <col min="14855" max="14856" width="9" style="137"/>
    <col min="14857" max="14857" width="13.875" style="137" customWidth="1"/>
    <col min="14858" max="15104" width="9" style="137"/>
    <col min="15105" max="15105" width="26.875" style="137" customWidth="1"/>
    <col min="15106" max="15107" width="9" style="137"/>
    <col min="15108" max="15108" width="11.5" style="137" customWidth="1"/>
    <col min="15109" max="15109" width="9" style="137"/>
    <col min="15110" max="15110" width="14.125" style="137" customWidth="1"/>
    <col min="15111" max="15112" width="9" style="137"/>
    <col min="15113" max="15113" width="13.875" style="137" customWidth="1"/>
    <col min="15114" max="15360" width="9" style="137"/>
    <col min="15361" max="15361" width="26.875" style="137" customWidth="1"/>
    <col min="15362" max="15363" width="9" style="137"/>
    <col min="15364" max="15364" width="11.5" style="137" customWidth="1"/>
    <col min="15365" max="15365" width="9" style="137"/>
    <col min="15366" max="15366" width="14.125" style="137" customWidth="1"/>
    <col min="15367" max="15368" width="9" style="137"/>
    <col min="15369" max="15369" width="13.875" style="137" customWidth="1"/>
    <col min="15370" max="15616" width="9" style="137"/>
    <col min="15617" max="15617" width="26.875" style="137" customWidth="1"/>
    <col min="15618" max="15619" width="9" style="137"/>
    <col min="15620" max="15620" width="11.5" style="137" customWidth="1"/>
    <col min="15621" max="15621" width="9" style="137"/>
    <col min="15622" max="15622" width="14.125" style="137" customWidth="1"/>
    <col min="15623" max="15624" width="9" style="137"/>
    <col min="15625" max="15625" width="13.875" style="137" customWidth="1"/>
    <col min="15626" max="15872" width="9" style="137"/>
    <col min="15873" max="15873" width="26.875" style="137" customWidth="1"/>
    <col min="15874" max="15875" width="9" style="137"/>
    <col min="15876" max="15876" width="11.5" style="137" customWidth="1"/>
    <col min="15877" max="15877" width="9" style="137"/>
    <col min="15878" max="15878" width="14.125" style="137" customWidth="1"/>
    <col min="15879" max="15880" width="9" style="137"/>
    <col min="15881" max="15881" width="13.875" style="137" customWidth="1"/>
    <col min="15882" max="16128" width="9" style="137"/>
    <col min="16129" max="16129" width="26.875" style="137" customWidth="1"/>
    <col min="16130" max="16131" width="9" style="137"/>
    <col min="16132" max="16132" width="11.5" style="137" customWidth="1"/>
    <col min="16133" max="16133" width="9" style="137"/>
    <col min="16134" max="16134" width="14.125" style="137" customWidth="1"/>
    <col min="16135" max="16136" width="9" style="137"/>
    <col min="16137" max="16137" width="13.875" style="137" customWidth="1"/>
    <col min="16138" max="16384" width="9" style="137"/>
  </cols>
  <sheetData>
    <row r="1" spans="1:9">
      <c r="D1" s="170" t="s">
        <v>105</v>
      </c>
      <c r="G1" s="1" t="s">
        <v>0</v>
      </c>
    </row>
    <row r="2" spans="1:9">
      <c r="D2" s="134" t="s">
        <v>114</v>
      </c>
    </row>
    <row r="3" spans="1:9">
      <c r="D3" s="8" t="s">
        <v>3</v>
      </c>
    </row>
    <row r="4" spans="1:9">
      <c r="D4" s="8" t="s">
        <v>115</v>
      </c>
    </row>
    <row r="5" spans="1:9">
      <c r="D5" s="8" t="s">
        <v>4</v>
      </c>
    </row>
    <row r="7" spans="1:9" ht="38.25" customHeight="1">
      <c r="A7" s="248" t="s">
        <v>106</v>
      </c>
      <c r="B7" s="249"/>
      <c r="C7" s="249"/>
      <c r="D7" s="249"/>
      <c r="E7" s="249"/>
      <c r="F7" s="249"/>
      <c r="G7" s="249"/>
      <c r="H7" s="249"/>
      <c r="I7" s="249"/>
    </row>
    <row r="8" spans="1:9">
      <c r="H8" s="137" t="s">
        <v>89</v>
      </c>
    </row>
    <row r="9" spans="1:9" ht="18.75" customHeight="1">
      <c r="A9" s="250" t="s">
        <v>107</v>
      </c>
      <c r="B9" s="250"/>
      <c r="C9" s="250"/>
      <c r="D9" s="250"/>
      <c r="E9" s="250" t="s">
        <v>108</v>
      </c>
      <c r="F9" s="250"/>
      <c r="G9" s="250"/>
      <c r="H9" s="250"/>
      <c r="I9" s="250"/>
    </row>
    <row r="10" spans="1:9" ht="13.5" customHeight="1">
      <c r="A10" s="171" t="s">
        <v>109</v>
      </c>
      <c r="B10" s="171" t="s">
        <v>8</v>
      </c>
      <c r="C10" s="171" t="s">
        <v>9</v>
      </c>
      <c r="D10" s="171" t="s">
        <v>110</v>
      </c>
      <c r="E10" s="250" t="s">
        <v>109</v>
      </c>
      <c r="F10" s="250"/>
      <c r="G10" s="171" t="s">
        <v>8</v>
      </c>
      <c r="H10" s="171" t="s">
        <v>9</v>
      </c>
      <c r="I10" s="171" t="s">
        <v>110</v>
      </c>
    </row>
    <row r="11" spans="1:9" ht="31.5" customHeight="1">
      <c r="A11" s="172" t="s">
        <v>111</v>
      </c>
      <c r="B11" s="173">
        <v>756</v>
      </c>
      <c r="C11" s="174">
        <v>75618</v>
      </c>
      <c r="D11" s="175">
        <v>156000</v>
      </c>
      <c r="E11" s="251" t="s">
        <v>112</v>
      </c>
      <c r="F11" s="251"/>
      <c r="G11" s="176">
        <v>851</v>
      </c>
      <c r="H11" s="176">
        <v>85153</v>
      </c>
      <c r="I11" s="177">
        <v>9000</v>
      </c>
    </row>
    <row r="12" spans="1:9" ht="39.75" customHeight="1" thickBot="1">
      <c r="A12" s="178"/>
      <c r="B12" s="178"/>
      <c r="C12" s="178"/>
      <c r="D12" s="178"/>
      <c r="E12" s="252" t="s">
        <v>113</v>
      </c>
      <c r="F12" s="252"/>
      <c r="G12" s="179">
        <v>851</v>
      </c>
      <c r="H12" s="179">
        <v>85154</v>
      </c>
      <c r="I12" s="180">
        <v>157690</v>
      </c>
    </row>
    <row r="13" spans="1:9" ht="21.75" customHeight="1" thickBot="1">
      <c r="A13" s="181" t="s">
        <v>80</v>
      </c>
      <c r="B13" s="182"/>
      <c r="C13" s="182"/>
      <c r="D13" s="183">
        <f>SUM(D11:D12)</f>
        <v>156000</v>
      </c>
      <c r="E13" s="247"/>
      <c r="F13" s="247"/>
      <c r="G13" s="182"/>
      <c r="H13" s="182"/>
      <c r="I13" s="184">
        <f>SUM(I11:I12)</f>
        <v>166690</v>
      </c>
    </row>
    <row r="17" spans="1:1">
      <c r="A17" s="185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</vt:lpstr>
      <vt:lpstr>zał.2</vt:lpstr>
      <vt:lpstr>zał.5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2014-11-25T10:46:59Z</cp:lastPrinted>
  <dcterms:created xsi:type="dcterms:W3CDTF">2014-11-05T10:39:30Z</dcterms:created>
  <dcterms:modified xsi:type="dcterms:W3CDTF">2014-11-25T10:47:13Z</dcterms:modified>
</cp:coreProperties>
</file>