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5.03.2015\"/>
    </mc:Choice>
  </mc:AlternateContent>
  <bookViews>
    <workbookView xWindow="0" yWindow="0" windowWidth="14280" windowHeight="8745" activeTab="2"/>
  </bookViews>
  <sheets>
    <sheet name="zm.tabela2a (2)" sheetId="2" r:id="rId1"/>
    <sheet name="zał.2" sheetId="3" r:id="rId2"/>
    <sheet name="zał.11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3" l="1"/>
  <c r="E29" i="3"/>
  <c r="E28" i="3"/>
  <c r="F27" i="3"/>
  <c r="D27" i="3"/>
  <c r="E27" i="3" l="1"/>
  <c r="E53" i="3" l="1"/>
  <c r="E52" i="3"/>
  <c r="E51" i="3"/>
  <c r="J49" i="3"/>
  <c r="I49" i="3"/>
  <c r="H49" i="3"/>
  <c r="G49" i="3"/>
  <c r="F49" i="3"/>
  <c r="E49" i="3" s="1"/>
  <c r="D49" i="3"/>
  <c r="E48" i="3"/>
  <c r="E47" i="3"/>
  <c r="J45" i="3"/>
  <c r="I45" i="3"/>
  <c r="H45" i="3"/>
  <c r="G45" i="3"/>
  <c r="F45" i="3"/>
  <c r="E45" i="3" s="1"/>
  <c r="D45" i="3"/>
  <c r="E44" i="3"/>
  <c r="E43" i="3"/>
  <c r="J42" i="3"/>
  <c r="I42" i="3"/>
  <c r="H42" i="3"/>
  <c r="G42" i="3"/>
  <c r="F42" i="3"/>
  <c r="D42" i="3"/>
  <c r="E41" i="3"/>
  <c r="E40" i="3"/>
  <c r="E39" i="3"/>
  <c r="E38" i="3"/>
  <c r="E37" i="3"/>
  <c r="F36" i="3"/>
  <c r="E36" i="3" s="1"/>
  <c r="E35" i="3"/>
  <c r="E34" i="3"/>
  <c r="E33" i="3"/>
  <c r="J31" i="3"/>
  <c r="I31" i="3"/>
  <c r="H31" i="3"/>
  <c r="G31" i="3"/>
  <c r="F31" i="3"/>
  <c r="E31" i="3" s="1"/>
  <c r="D31" i="3"/>
  <c r="E26" i="3"/>
  <c r="E25" i="3"/>
  <c r="J23" i="3"/>
  <c r="I23" i="3"/>
  <c r="H23" i="3"/>
  <c r="G23" i="3"/>
  <c r="F23" i="3"/>
  <c r="E23" i="3" s="1"/>
  <c r="D23" i="3"/>
  <c r="E22" i="3"/>
  <c r="E21" i="3"/>
  <c r="E20" i="3"/>
  <c r="E19" i="3"/>
  <c r="E18" i="3"/>
  <c r="E17" i="3"/>
  <c r="E16" i="3"/>
  <c r="J14" i="3"/>
  <c r="I14" i="3"/>
  <c r="H14" i="3"/>
  <c r="H54" i="3" s="1"/>
  <c r="G14" i="3"/>
  <c r="F14" i="3"/>
  <c r="F54" i="3" s="1"/>
  <c r="D14" i="3"/>
  <c r="E14" i="3" l="1"/>
  <c r="G54" i="3"/>
  <c r="I54" i="3"/>
  <c r="E42" i="3"/>
  <c r="J54" i="3"/>
  <c r="D54" i="3"/>
  <c r="E54" i="3" l="1"/>
  <c r="K45" i="2"/>
  <c r="K68" i="2" s="1"/>
  <c r="I45" i="2"/>
  <c r="I68" i="2" s="1"/>
  <c r="H45" i="2"/>
  <c r="H68" i="2" s="1"/>
  <c r="G45" i="2"/>
  <c r="G68" i="2" s="1"/>
  <c r="F45" i="2"/>
  <c r="F68" i="2" s="1"/>
  <c r="C98" i="1" l="1"/>
</calcChain>
</file>

<file path=xl/sharedStrings.xml><?xml version="1.0" encoding="utf-8"?>
<sst xmlns="http://schemas.openxmlformats.org/spreadsheetml/2006/main" count="341" uniqueCount="229">
  <si>
    <t>Załącznik Nr 11</t>
  </si>
  <si>
    <t xml:space="preserve"> </t>
  </si>
  <si>
    <t>Rady Gminy Sicienko</t>
  </si>
  <si>
    <t>Plan wydatków na przedsięwzięcia realizowane w ramach Funduszu sołeckiego w roku 2015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</si>
  <si>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</si>
  <si>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</si>
  <si>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</si>
  <si>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</si>
  <si>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</si>
  <si>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</si>
  <si>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</si>
  <si>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Wykonanie projektu adaptacji zakupionej części budynku na potrzeby świetlicy</t>
  </si>
  <si>
    <t>Wykonanie projektu przebudowy drogi gminnej w Dąbrówczynie w technologii podwójnego powierzchniowego utrwalenia nawierzchni</t>
  </si>
  <si>
    <t>Organizacja imprtez integracyjnych dla mieszkańców</t>
  </si>
  <si>
    <t>Bieżąca obsługa terenu boiska i  placu zabaw</t>
  </si>
  <si>
    <t>GLISZCZ</t>
  </si>
  <si>
    <t xml:space="preserve">Wykonanie projektu boiska </t>
  </si>
  <si>
    <t>Zakup i nawiezienie kruszywa na drogę w kierunku P M. Wrzecionek - Gliszcz Kolonia</t>
  </si>
  <si>
    <t>Organizacja imprez środowiskowo - integracyjnych</t>
  </si>
  <si>
    <t>KRUSZYN</t>
  </si>
  <si>
    <t>Dofinansowanie zakupów na imprezy środowiskowe w WDK</t>
  </si>
  <si>
    <t xml:space="preserve">Dofinansowanie zakupów i transportu dla zespołu Kruszynianki oraz  KGW jako  przedstawicieli sołectwa  na pokazy, kiermasze i jarmarki w ramach promocji sołectwa i gminy </t>
  </si>
  <si>
    <t>Malowanie ścian zewnętrznych biblioteki</t>
  </si>
  <si>
    <t xml:space="preserve">Parking przy Ośrodku Zdrowia </t>
  </si>
  <si>
    <t>Projekt organizacji ruchu na ul. Leśnej</t>
  </si>
  <si>
    <t>Montaż 1 lampy przy ul. Ogrodowej i 1 lampy przy ul Łąkowej</t>
  </si>
  <si>
    <t>4270;  6050</t>
  </si>
  <si>
    <t xml:space="preserve"> Montaż 2 lamp przy ul Bydgoskiej i 2 lamp przy ul. Stawowej  </t>
  </si>
  <si>
    <t>ŁUKOWIEC</t>
  </si>
  <si>
    <t>Na cele świetlicy: organizacja dnia dziecka, pikniku rodzinnego oraz dożynek wiejskich)</t>
  </si>
  <si>
    <t>Na cele Szkoły Podstawowej w Trzemiętowie (dofinansowanie utwardzenia parkingu, doposażenie szkoły)</t>
  </si>
  <si>
    <t>4210; 4240; 4300</t>
  </si>
  <si>
    <t>Opracowanie projektu świetlicy wiejskiej w Łukowcu</t>
  </si>
  <si>
    <t>MOCHLE</t>
  </si>
  <si>
    <t xml:space="preserve"> Transport i zakup kamienia  na drogę Chmielewo   i   Piotrkówko                   </t>
  </si>
  <si>
    <t xml:space="preserve">Koszenie trawy wokół Domu Rolnika i placu zabaw w Piotrkówku </t>
  </si>
  <si>
    <t>Zabezpieczanie sceny metalową kratą</t>
  </si>
  <si>
    <t>Organizacja imprez integracyjnych dla mieszkańców</t>
  </si>
  <si>
    <t>Porządkowanie terenun wokół stawu ( śmietniki)</t>
  </si>
  <si>
    <t>Projekt ścieżki rowerowej do Wojnowa</t>
  </si>
  <si>
    <t>MURUCIN</t>
  </si>
  <si>
    <t>Zamontowanie tablicy informacyjnej w Słupowie</t>
  </si>
  <si>
    <t xml:space="preserve">Utwardzenie drogi Murucin Wybudowanie </t>
  </si>
  <si>
    <t>Zamontowanie lampy oświetleniowej na Świetlicy Wiejskiej w Murucinie</t>
  </si>
  <si>
    <t>Utwardzenie placu przy Świetlicy Wiejskiej w Mrucinie</t>
  </si>
  <si>
    <t>Dofinansowanie Świetlicy Wiejskiej w Murucinie - organizacja festynu dla dzieci</t>
  </si>
  <si>
    <t xml:space="preserve">Odnowienie wiaty przystankowej w Murucinie </t>
  </si>
  <si>
    <t>4210; 4300</t>
  </si>
  <si>
    <t xml:space="preserve">Dofinansowanie uwtardzenia parkingu przy Szkole Podstawowej w Trzemiętowie </t>
  </si>
  <si>
    <t>NOWACZKOWO</t>
  </si>
  <si>
    <t xml:space="preserve">Projekt i  budowa wiaty o wymiarach 7X5 m jako element przebudowy boiska wiejskiego </t>
  </si>
  <si>
    <t>Organizacja pikniku sołeckiego</t>
  </si>
  <si>
    <t>OSÓWIEC</t>
  </si>
  <si>
    <t>Koszenie trawy wokół światlicy   w Osówcu</t>
  </si>
  <si>
    <t xml:space="preserve">Dofinansowanie imprez integracyjnych </t>
  </si>
  <si>
    <t>Schody łączące ul. Gwarną i ul. Nasypową</t>
  </si>
  <si>
    <t>4270; 4300</t>
  </si>
  <si>
    <t>Dalsza realizacja oświetlenia na osiedlu "Witaminka"</t>
  </si>
  <si>
    <t>Postawienie trzech  lamp na ul.Starowiejskiej</t>
  </si>
  <si>
    <t>Projekt na linię oświetleniową na ul. Starowiejskiej</t>
  </si>
  <si>
    <t>PAWŁÓWEK</t>
  </si>
  <si>
    <t xml:space="preserve">Wykonanie oświetlenia 5 lamp w północnej części Pawłówka </t>
  </si>
  <si>
    <t>Zorganizowanie sprzątania wsi zakończone piknikiem przy ognisku</t>
  </si>
  <si>
    <t>SAMSIECZNO</t>
  </si>
  <si>
    <t>Wykonanie dokumentacji technicznej budowy odcinka drogi od P.Michalskich w kierunku drogi do Marynina</t>
  </si>
  <si>
    <t>Wykonanie i zamontowanie trzech drogowskazów z numerami posesji</t>
  </si>
  <si>
    <t xml:space="preserve">Doprowadzenie prądu i zamotowanie skrzynki elektrycznej  na boisku </t>
  </si>
  <si>
    <t>Konserwacja boiska wiejskiego</t>
  </si>
  <si>
    <t>Spotkania integracyjne mieszkańców</t>
  </si>
  <si>
    <t>SICIENKO</t>
  </si>
  <si>
    <t>Transport kruszywa na gruntowy odcinek ul. Ogrodowej w Sicienku</t>
  </si>
  <si>
    <t>Opracowanie dokumentacji technicznej na przebudowę nawierzchni  ul. Bocznej w Sicienku</t>
  </si>
  <si>
    <t>Ochrona kasztanowców przy ul. Bydgoskiej w Sicienku</t>
  </si>
  <si>
    <t>4210;  4300</t>
  </si>
  <si>
    <t xml:space="preserve">Zakup szafy dla GOK z przeznaczeniem dla Stowarzyszenia Miłośników Sicienka </t>
  </si>
  <si>
    <t>Organizacja spotkań  integracyjnych dla mieszkańców sołectwa</t>
  </si>
  <si>
    <t>Zamontowanie kamery z rejestratorem oraz założenie lampy przy placu zabaw przy oddz. Przedszkolnym w Sicienku</t>
  </si>
  <si>
    <t>Wykonanie dokumentacji projektowej placu zabaw w Kasprowie</t>
  </si>
  <si>
    <t>Projekt na przebudowę i budowę chodnika wzdłuż ul.  Dąbrowieckiej do osiedla przy ul. J.Budy w Sicienku</t>
  </si>
  <si>
    <t>STRZELEWO</t>
  </si>
  <si>
    <t>Projekt postawienia lampy w Janinie</t>
  </si>
  <si>
    <t xml:space="preserve">Zakup sprzętu  dla  OSP Strzelewo </t>
  </si>
  <si>
    <t>Organizacja festynów integracyjnych</t>
  </si>
  <si>
    <t>Powiększenie terenu przed Klubem w Strzelewie</t>
  </si>
  <si>
    <t>Zakup chłodziarek do WDK Strzelewo</t>
  </si>
  <si>
    <t>Zamontowanie lampy przy placu zabaw w Szkole Podstawowej w Strzelewie</t>
  </si>
  <si>
    <t>SZCZUTKI</t>
  </si>
  <si>
    <t>Wybagrowanie stawu wiejskiego w Szczutkach</t>
  </si>
  <si>
    <t>TERESIN</t>
  </si>
  <si>
    <t>Projekt kanalizacji w miejscowości Goncarzewy</t>
  </si>
  <si>
    <t>TRZEMIĘTOWO</t>
  </si>
  <si>
    <t xml:space="preserve">Budowa placu zabaw Trzemiętowo Kolonia </t>
  </si>
  <si>
    <t>Tablice informacyjne z numerami posesji</t>
  </si>
  <si>
    <t>Skrzynka przyłączeniowa Trzemiętowo Kolonia boisko</t>
  </si>
  <si>
    <t>Utwardzenie parkingu Trzemiętowo przy szkole</t>
  </si>
  <si>
    <t>TRZEMIĘTÓWKO</t>
  </si>
  <si>
    <t>Regulacja rowów i zakup rur przepustowych</t>
  </si>
  <si>
    <t>Dofinansowanie wydatków bieżących Szkoły Podstawowej im. Jana Brzechwy w Trzemiętowie</t>
  </si>
  <si>
    <t>Doprowadzenie ujęcia wodnego wraz z montażem studzienki odprowadzającej ścieki w budynku świetlicy wiejskiej w Trzemiętówku</t>
  </si>
  <si>
    <t>WIERZCHUCINEK</t>
  </si>
  <si>
    <t>Wykonanie dokumentacji podwójnego utrwardzenia drogi gminnej w Wierzchucinku od skrzyżowania do P. Karkowskich</t>
  </si>
  <si>
    <t xml:space="preserve">Organizacja festynów rodzinnych </t>
  </si>
  <si>
    <t xml:space="preserve">Doposażenie świetlicy  w Wierzchucinku w art. Sportowe i materiały edukacyjne </t>
  </si>
  <si>
    <t>Zakup materiałów edukacyjnych i art. sportowych dla Szkoły Podstawowej w Trzemiętowie</t>
  </si>
  <si>
    <t>WIERZCHUCICE</t>
  </si>
  <si>
    <t>Montaż 2 lamp przy drodze powiatowej nr 1909C</t>
  </si>
  <si>
    <t>Wykonanie i montaż 8 tabliczek z numerami posesji oddalonych od dróg głównych</t>
  </si>
  <si>
    <t>Dofinansowanie Szkoły Podstawowej w Trzemiętowie - zakup materiałów edukacyjnych i artykułów szkolnych</t>
  </si>
  <si>
    <t>Doposażenie świetlicy wiejskiej w Wierzchucinku</t>
  </si>
  <si>
    <t xml:space="preserve">Dofinansowanie festynów rodzinnych </t>
  </si>
  <si>
    <t>WOJNOWO</t>
  </si>
  <si>
    <t>Wyposażenie drogi w kierunku Piotrkówka w 3 progi zwalniające</t>
  </si>
  <si>
    <t>Doposażenie boiska</t>
  </si>
  <si>
    <t>4210; 4270; 4300</t>
  </si>
  <si>
    <t>Wykonanie furtki do szkoły oraz zakup wózka do malowania linii na boisku</t>
  </si>
  <si>
    <t>ZAWADA - UGODA</t>
  </si>
  <si>
    <t xml:space="preserve">Doposażenie świetlicy wiejskiej  </t>
  </si>
  <si>
    <t xml:space="preserve">Utwardzenie drogi  </t>
  </si>
  <si>
    <t>ZIELONCZYN</t>
  </si>
  <si>
    <t xml:space="preserve">Zamontowanie jednego punktu świetlnego </t>
  </si>
  <si>
    <t>Zakup materiałów do konserwacji i odnowy wsi</t>
  </si>
  <si>
    <t xml:space="preserve">Budowa wiaty na terenie zlokalizowanym pomiędzy ul. Zieloną a ul. Spacerową </t>
  </si>
  <si>
    <t>Zorganizowanie festynu wiejskiego</t>
  </si>
  <si>
    <t>Wyposażenie świetlicy wiejskiej w sprzęt AGD-lodówka</t>
  </si>
  <si>
    <t xml:space="preserve">OGÓŁEM </t>
  </si>
  <si>
    <t xml:space="preserve">Organizacja rajdu rowerowego </t>
  </si>
  <si>
    <t>Sporządzenie projektu budowlanego na budowę chodnika wzdłuż ul. Zielonej ( odcinek od cmentarza do sklepu "DAR" oraz od drogi krajowej nr 10 wzdłuż ul Zielonej do cmnetarza)</t>
  </si>
  <si>
    <t xml:space="preserve">PO ZMIANACH </t>
  </si>
  <si>
    <t xml:space="preserve">z dnia  25 marca 2015 roku </t>
  </si>
  <si>
    <t>zmieniajacej uchwałę w sprawie uchwalenia budżetu gminy  na 2015 rok</t>
  </si>
  <si>
    <t>Tabela nr 2a</t>
  </si>
  <si>
    <t>PO ZMIANACH</t>
  </si>
  <si>
    <t xml:space="preserve">Zadania inwestycyjne w 2015 rok   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</si>
  <si>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</si>
  <si>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</si>
  <si>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</si>
  <si>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</si>
  <si>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</si>
  <si>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</si>
  <si>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</si>
  <si>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</si>
  <si>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</si>
  <si>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</si>
  <si>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</si>
  <si>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</si>
  <si>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</si>
  <si>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</si>
  <si>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</si>
  <si>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</si>
  <si>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</si>
  <si>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</si>
  <si>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</si>
  <si>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</si>
  <si>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</si>
  <si>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</si>
  <si>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</si>
  <si>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</si>
  <si>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</si>
  <si>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</si>
  <si>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</si>
  <si>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</si>
  <si>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</si>
  <si>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</si>
  <si>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 xml:space="preserve">droga gminna w Samsiecznie   I etap </t>
  </si>
  <si>
    <t xml:space="preserve">droga gminna w Wierzchucinku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</si>
  <si>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</si>
  <si>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</si>
  <si>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</si>
  <si>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50303  Zielonczyn- Kruszyn - dokumentacja projektowa</t>
  </si>
  <si>
    <t>Budowa odcinka drogi gminnej nr 50302 w części ul. Łąkowej oraz  nr 50322 ul Tatarakowej w Kruszynie - dokumentacja projektowa</t>
  </si>
  <si>
    <t>Budowa wiaty przystankowej w Zielonczynie</t>
  </si>
  <si>
    <t>Wykup dróg</t>
  </si>
  <si>
    <t>A.     
B.
C.</t>
  </si>
  <si>
    <t>Modernizacjia bazy komputerowej w Urzędzie Gminy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</si>
  <si>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</si>
  <si>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</si>
  <si>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</si>
  <si>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</si>
  <si>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</si>
  <si>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</si>
  <si>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</si>
  <si>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</si>
  <si>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</si>
  <si>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</si>
  <si>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</si>
  <si>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</si>
  <si>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</si>
  <si>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</si>
  <si>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</si>
  <si>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</si>
  <si>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</si>
  <si>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</si>
  <si>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</si>
  <si>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</si>
  <si>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</si>
  <si>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</si>
  <si>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</si>
  <si>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</si>
  <si>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</si>
  <si>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</si>
  <si>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</si>
  <si>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</si>
  <si>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</si>
  <si>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Ogółem</t>
  </si>
  <si>
    <t xml:space="preserve">A.  4 561,17   
B.  5 000,00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</si>
  <si>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</si>
  <si>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</si>
  <si>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</si>
  <si>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</si>
  <si>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</si>
  <si>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</si>
  <si>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</si>
  <si>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</si>
  <si>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</si>
  <si>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</si>
  <si>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</si>
  <si>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</si>
  <si>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</si>
  <si>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</si>
  <si>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</si>
  <si>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</si>
  <si>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</si>
  <si>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</si>
  <si>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OGÓŁEM</t>
  </si>
  <si>
    <t>Rady  Gminy Sicienko</t>
  </si>
  <si>
    <t>z dnia 25 marca 2015 roku</t>
  </si>
  <si>
    <t>zmieniającej uchwałę w sprawie uchwalenia budżetu gminy na 2015 rok</t>
  </si>
  <si>
    <t>Strona:2</t>
  </si>
  <si>
    <t>do Uchwały nr V/ 32/15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</si>
</sst>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0"/>
      <name val="Arial"/>
      <charset val="238"/>
    </font>
    <font>
      <b/>
      <sz val="12"/>
      <color indexed="8"/>
      <name val="Times New Roman"/>
      <family val="1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7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43" fontId="14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9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  <xf numFmtId="0" fontId="14" fillId="0" borderId="0"/>
  </cellStyleXfs>
  <cellXfs count="305">
    <xf numFmtId="0" fontId="0" fillId="0" borderId="0" xfId="0"/>
    <xf numFmtId="0" fontId="1" fillId="0" borderId="0" xfId="2"/>
    <xf numFmtId="0" fontId="2" fillId="0" borderId="0" xfId="3"/>
    <xf numFmtId="0" fontId="3" fillId="0" borderId="0" xfId="3" applyFont="1" applyBorder="1"/>
    <xf numFmtId="0" fontId="2" fillId="0" borderId="0" xfId="4" applyAlignment="1">
      <alignment vertical="center"/>
    </xf>
    <xf numFmtId="43" fontId="5" fillId="0" borderId="0" xfId="5" applyFont="1"/>
    <xf numFmtId="0" fontId="7" fillId="0" borderId="0" xfId="2" applyFont="1"/>
    <xf numFmtId="0" fontId="8" fillId="0" borderId="0" xfId="6" applyFont="1"/>
    <xf numFmtId="0" fontId="9" fillId="3" borderId="1" xfId="7" applyFont="1" applyFill="1" applyBorder="1" applyAlignment="1">
      <alignment horizontal="center" vertical="center" wrapText="1"/>
    </xf>
    <xf numFmtId="0" fontId="11" fillId="2" borderId="3" xfId="7" applyFont="1" applyFill="1" applyBorder="1" applyAlignment="1">
      <alignment vertical="center" wrapText="1"/>
    </xf>
    <xf numFmtId="43" fontId="11" fillId="2" borderId="3" xfId="8" applyNumberFormat="1" applyFont="1" applyFill="1" applyBorder="1" applyAlignment="1">
      <alignment horizontal="left" vertical="center" wrapText="1"/>
    </xf>
    <xf numFmtId="0" fontId="11" fillId="2" borderId="3" xfId="7" applyFont="1" applyFill="1" applyBorder="1" applyAlignment="1">
      <alignment horizontal="center" vertical="center" wrapText="1"/>
    </xf>
    <xf numFmtId="0" fontId="11" fillId="2" borderId="5" xfId="7" applyFont="1" applyFill="1" applyBorder="1" applyAlignment="1">
      <alignment vertical="center" wrapText="1"/>
    </xf>
    <xf numFmtId="43" fontId="11" fillId="2" borderId="5" xfId="8" applyNumberFormat="1" applyFont="1" applyFill="1" applyBorder="1" applyAlignment="1">
      <alignment horizontal="left" vertical="center" wrapText="1"/>
    </xf>
    <xf numFmtId="0" fontId="11" fillId="2" borderId="4" xfId="7" applyFont="1" applyFill="1" applyBorder="1" applyAlignment="1">
      <alignment horizontal="center" vertical="center" wrapText="1"/>
    </xf>
    <xf numFmtId="0" fontId="11" fillId="2" borderId="6" xfId="7" applyFont="1" applyFill="1" applyBorder="1" applyAlignment="1">
      <alignment vertical="center" wrapText="1"/>
    </xf>
    <xf numFmtId="43" fontId="11" fillId="2" borderId="6" xfId="8" applyNumberFormat="1" applyFont="1" applyFill="1" applyBorder="1" applyAlignment="1">
      <alignment horizontal="left" vertical="center" wrapText="1"/>
    </xf>
    <xf numFmtId="0" fontId="11" fillId="2" borderId="7" xfId="7" applyFont="1" applyFill="1" applyBorder="1" applyAlignment="1">
      <alignment horizontal="center" vertical="center" wrapText="1"/>
    </xf>
    <xf numFmtId="43" fontId="11" fillId="2" borderId="8" xfId="8" applyNumberFormat="1" applyFont="1" applyFill="1" applyBorder="1" applyAlignment="1">
      <alignment horizontal="left" vertical="center" wrapText="1"/>
    </xf>
    <xf numFmtId="0" fontId="11" fillId="2" borderId="9" xfId="7" applyFont="1" applyFill="1" applyBorder="1" applyAlignment="1">
      <alignment horizontal="center" vertical="center" wrapText="1"/>
    </xf>
    <xf numFmtId="0" fontId="12" fillId="2" borderId="3" xfId="6" applyFont="1" applyFill="1" applyBorder="1" applyAlignment="1">
      <alignment vertical="center" wrapText="1"/>
    </xf>
    <xf numFmtId="43" fontId="11" fillId="2" borderId="5" xfId="8" applyFont="1" applyFill="1" applyBorder="1" applyAlignment="1">
      <alignment vertical="center"/>
    </xf>
    <xf numFmtId="0" fontId="11" fillId="2" borderId="5" xfId="7" applyFont="1" applyFill="1" applyBorder="1" applyAlignment="1">
      <alignment horizontal="center" vertical="center" wrapText="1"/>
    </xf>
    <xf numFmtId="0" fontId="12" fillId="2" borderId="6" xfId="6" applyFont="1" applyFill="1" applyBorder="1" applyAlignment="1">
      <alignment vertical="center" wrapText="1"/>
    </xf>
    <xf numFmtId="43" fontId="11" fillId="2" borderId="6" xfId="8" applyFont="1" applyFill="1" applyBorder="1" applyAlignment="1">
      <alignment vertical="center"/>
    </xf>
    <xf numFmtId="0" fontId="11" fillId="2" borderId="6" xfId="7" applyFont="1" applyFill="1" applyBorder="1" applyAlignment="1">
      <alignment horizontal="center" vertical="center" wrapText="1"/>
    </xf>
    <xf numFmtId="0" fontId="12" fillId="2" borderId="8" xfId="6" applyFont="1" applyFill="1" applyBorder="1" applyAlignment="1">
      <alignment vertical="center" wrapText="1"/>
    </xf>
    <xf numFmtId="43" fontId="11" fillId="2" borderId="9" xfId="9" applyFont="1" applyFill="1" applyBorder="1" applyAlignment="1">
      <alignment vertical="center"/>
    </xf>
    <xf numFmtId="0" fontId="12" fillId="2" borderId="5" xfId="6" applyFont="1" applyFill="1" applyBorder="1" applyAlignment="1">
      <alignment vertical="center" wrapText="1"/>
    </xf>
    <xf numFmtId="43" fontId="8" fillId="2" borderId="6" xfId="9" applyFont="1" applyFill="1" applyBorder="1" applyAlignment="1">
      <alignment vertical="center"/>
    </xf>
    <xf numFmtId="43" fontId="8" fillId="2" borderId="7" xfId="9" applyFont="1" applyFill="1" applyBorder="1" applyAlignment="1">
      <alignment vertical="center"/>
    </xf>
    <xf numFmtId="0" fontId="12" fillId="2" borderId="6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 wrapText="1"/>
    </xf>
    <xf numFmtId="0" fontId="11" fillId="2" borderId="2" xfId="7" applyFont="1" applyFill="1" applyBorder="1" applyAlignment="1">
      <alignment vertical="center" wrapText="1"/>
    </xf>
    <xf numFmtId="0" fontId="11" fillId="2" borderId="2" xfId="7" applyFont="1" applyFill="1" applyBorder="1" applyAlignment="1">
      <alignment horizontal="center" vertical="center" wrapText="1"/>
    </xf>
    <xf numFmtId="43" fontId="11" fillId="2" borderId="3" xfId="9" applyFont="1" applyFill="1" applyBorder="1" applyAlignment="1">
      <alignment vertical="center"/>
    </xf>
    <xf numFmtId="0" fontId="12" fillId="2" borderId="2" xfId="7" applyFont="1" applyFill="1" applyBorder="1" applyAlignment="1">
      <alignment horizontal="center" vertical="center"/>
    </xf>
    <xf numFmtId="0" fontId="11" fillId="2" borderId="6" xfId="7" applyNumberFormat="1" applyFont="1" applyFill="1" applyBorder="1" applyAlignment="1">
      <alignment vertical="center" wrapText="1"/>
    </xf>
    <xf numFmtId="43" fontId="11" fillId="2" borderId="6" xfId="9" applyFont="1" applyFill="1" applyBorder="1" applyAlignment="1">
      <alignment vertical="center"/>
    </xf>
    <xf numFmtId="0" fontId="12" fillId="2" borderId="4" xfId="7" applyFont="1" applyFill="1" applyBorder="1" applyAlignment="1">
      <alignment horizontal="center" vertical="center"/>
    </xf>
    <xf numFmtId="0" fontId="12" fillId="2" borderId="3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vertical="center" wrapText="1"/>
    </xf>
    <xf numFmtId="0" fontId="12" fillId="2" borderId="7" xfId="6" applyFont="1" applyFill="1" applyBorder="1" applyAlignment="1">
      <alignment vertical="center" wrapText="1"/>
    </xf>
    <xf numFmtId="43" fontId="11" fillId="2" borderId="8" xfId="9" applyFont="1" applyFill="1" applyBorder="1" applyAlignment="1">
      <alignment vertical="center"/>
    </xf>
    <xf numFmtId="0" fontId="12" fillId="2" borderId="8" xfId="7" applyFont="1" applyFill="1" applyBorder="1" applyAlignment="1">
      <alignment horizontal="center" vertical="center"/>
    </xf>
    <xf numFmtId="0" fontId="8" fillId="2" borderId="8" xfId="6" applyFont="1" applyFill="1" applyBorder="1" applyAlignment="1">
      <alignment vertical="center" wrapText="1"/>
    </xf>
    <xf numFmtId="0" fontId="12" fillId="2" borderId="9" xfId="7" applyFont="1" applyFill="1" applyBorder="1" applyAlignment="1">
      <alignment horizontal="center" vertical="center"/>
    </xf>
    <xf numFmtId="0" fontId="8" fillId="2" borderId="5" xfId="7" applyFont="1" applyFill="1" applyBorder="1" applyAlignment="1">
      <alignment vertical="center" wrapText="1"/>
    </xf>
    <xf numFmtId="43" fontId="11" fillId="2" borderId="5" xfId="9" applyFont="1" applyFill="1" applyBorder="1" applyAlignment="1">
      <alignment vertical="center"/>
    </xf>
    <xf numFmtId="0" fontId="8" fillId="2" borderId="6" xfId="7" applyFont="1" applyFill="1" applyBorder="1" applyAlignment="1">
      <alignment vertical="center" wrapText="1"/>
    </xf>
    <xf numFmtId="0" fontId="12" fillId="2" borderId="4" xfId="7" applyFont="1" applyFill="1" applyBorder="1" applyAlignment="1">
      <alignment horizontal="center" vertical="center" wrapText="1"/>
    </xf>
    <xf numFmtId="0" fontId="12" fillId="2" borderId="7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 wrapText="1"/>
    </xf>
    <xf numFmtId="0" fontId="8" fillId="2" borderId="8" xfId="7" applyFont="1" applyFill="1" applyBorder="1" applyAlignment="1">
      <alignment vertical="center" wrapText="1"/>
    </xf>
    <xf numFmtId="0" fontId="12" fillId="2" borderId="8" xfId="7" applyFont="1" applyFill="1" applyBorder="1" applyAlignment="1">
      <alignment horizontal="center" vertical="center" wrapText="1"/>
    </xf>
    <xf numFmtId="0" fontId="11" fillId="2" borderId="3" xfId="7" applyFont="1" applyFill="1" applyBorder="1" applyAlignment="1">
      <alignment horizontal="left" vertical="center" wrapText="1"/>
    </xf>
    <xf numFmtId="43" fontId="11" fillId="2" borderId="3" xfId="1" applyFont="1" applyFill="1" applyBorder="1" applyAlignment="1">
      <alignment vertical="center" wrapText="1"/>
    </xf>
    <xf numFmtId="43" fontId="11" fillId="2" borderId="8" xfId="1" applyFont="1" applyFill="1" applyBorder="1" applyAlignment="1">
      <alignment vertical="center"/>
    </xf>
    <xf numFmtId="0" fontId="12" fillId="2" borderId="5" xfId="7" applyFont="1" applyFill="1" applyBorder="1" applyAlignment="1">
      <alignment horizontal="center" vertical="center"/>
    </xf>
    <xf numFmtId="0" fontId="11" fillId="2" borderId="7" xfId="7" applyFont="1" applyFill="1" applyBorder="1" applyAlignment="1">
      <alignment vertical="center" wrapText="1"/>
    </xf>
    <xf numFmtId="43" fontId="11" fillId="2" borderId="7" xfId="9" applyFont="1" applyFill="1" applyBorder="1" applyAlignment="1">
      <alignment vertical="center"/>
    </xf>
    <xf numFmtId="0" fontId="11" fillId="2" borderId="8" xfId="7" applyFont="1" applyFill="1" applyBorder="1" applyAlignment="1">
      <alignment vertical="center" wrapText="1"/>
    </xf>
    <xf numFmtId="0" fontId="8" fillId="2" borderId="3" xfId="6" applyFont="1" applyFill="1" applyBorder="1" applyAlignment="1">
      <alignment vertical="center" wrapText="1"/>
    </xf>
    <xf numFmtId="0" fontId="8" fillId="2" borderId="5" xfId="6" applyFont="1" applyFill="1" applyBorder="1" applyAlignment="1">
      <alignment vertical="center" wrapText="1"/>
    </xf>
    <xf numFmtId="0" fontId="10" fillId="2" borderId="1" xfId="7" applyFont="1" applyFill="1" applyBorder="1" applyAlignment="1">
      <alignment horizontal="center" vertical="center"/>
    </xf>
    <xf numFmtId="0" fontId="11" fillId="2" borderId="1" xfId="7" applyFont="1" applyFill="1" applyBorder="1" applyAlignment="1">
      <alignment vertical="center" wrapText="1"/>
    </xf>
    <xf numFmtId="43" fontId="11" fillId="2" borderId="1" xfId="9" applyFont="1" applyFill="1" applyBorder="1" applyAlignment="1">
      <alignment vertical="center"/>
    </xf>
    <xf numFmtId="0" fontId="10" fillId="2" borderId="2" xfId="7" applyFont="1" applyFill="1" applyBorder="1" applyAlignment="1">
      <alignment horizontal="center" vertical="center"/>
    </xf>
    <xf numFmtId="0" fontId="8" fillId="2" borderId="6" xfId="6" applyFont="1" applyFill="1" applyBorder="1" applyAlignment="1">
      <alignment vertical="center" wrapText="1"/>
    </xf>
    <xf numFmtId="43" fontId="11" fillId="2" borderId="3" xfId="9" applyFont="1" applyFill="1" applyBorder="1" applyAlignment="1">
      <alignment horizontal="center" vertical="center"/>
    </xf>
    <xf numFmtId="43" fontId="11" fillId="2" borderId="9" xfId="9" applyFont="1" applyFill="1" applyBorder="1" applyAlignment="1">
      <alignment horizontal="center" vertical="center"/>
    </xf>
    <xf numFmtId="43" fontId="11" fillId="2" borderId="5" xfId="9" applyFont="1" applyFill="1" applyBorder="1" applyAlignment="1">
      <alignment horizontal="center" vertical="center"/>
    </xf>
    <xf numFmtId="43" fontId="11" fillId="2" borderId="6" xfId="9" applyFont="1" applyFill="1" applyBorder="1" applyAlignment="1">
      <alignment horizontal="center" vertical="center"/>
    </xf>
    <xf numFmtId="43" fontId="11" fillId="2" borderId="7" xfId="9" applyFont="1" applyFill="1" applyBorder="1" applyAlignment="1">
      <alignment horizontal="center" vertical="center"/>
    </xf>
    <xf numFmtId="0" fontId="15" fillId="2" borderId="1" xfId="7" applyFont="1" applyFill="1" applyBorder="1" applyAlignment="1">
      <alignment horizontal="center"/>
    </xf>
    <xf numFmtId="0" fontId="15" fillId="2" borderId="1" xfId="7" applyFont="1" applyFill="1" applyBorder="1"/>
    <xf numFmtId="43" fontId="15" fillId="2" borderId="1" xfId="1" applyFont="1" applyFill="1" applyBorder="1"/>
    <xf numFmtId="0" fontId="15" fillId="2" borderId="1" xfId="7" applyFont="1" applyFill="1" applyBorder="1" applyAlignment="1">
      <alignment vertical="center"/>
    </xf>
    <xf numFmtId="0" fontId="16" fillId="0" borderId="0" xfId="4" applyFont="1" applyAlignment="1">
      <alignment vertical="center"/>
    </xf>
    <xf numFmtId="0" fontId="17" fillId="0" borderId="0" xfId="10" applyFont="1"/>
    <xf numFmtId="0" fontId="18" fillId="0" borderId="0" xfId="4" applyFont="1" applyAlignment="1">
      <alignment vertical="center" wrapText="1"/>
    </xf>
    <xf numFmtId="43" fontId="2" fillId="0" borderId="0" xfId="8" applyFont="1"/>
    <xf numFmtId="0" fontId="2" fillId="0" borderId="0" xfId="4"/>
    <xf numFmtId="0" fontId="2" fillId="0" borderId="0" xfId="12" applyAlignment="1">
      <alignment vertical="center"/>
    </xf>
    <xf numFmtId="0" fontId="4" fillId="0" borderId="0" xfId="6"/>
    <xf numFmtId="0" fontId="3" fillId="0" borderId="0" xfId="4" applyFont="1" applyAlignment="1">
      <alignment vertical="center"/>
    </xf>
    <xf numFmtId="41" fontId="25" fillId="2" borderId="2" xfId="4" applyNumberFormat="1" applyFont="1" applyFill="1" applyBorder="1" applyAlignment="1">
      <alignment horizontal="center" vertical="center"/>
    </xf>
    <xf numFmtId="0" fontId="25" fillId="2" borderId="2" xfId="4" quotePrefix="1" applyNumberFormat="1" applyFont="1" applyFill="1" applyBorder="1" applyAlignment="1">
      <alignment horizontal="center" vertical="center"/>
    </xf>
    <xf numFmtId="41" fontId="25" fillId="2" borderId="2" xfId="13" applyNumberFormat="1" applyFont="1" applyFill="1" applyBorder="1" applyAlignment="1">
      <alignment vertical="center" wrapText="1"/>
    </xf>
    <xf numFmtId="164" fontId="25" fillId="2" borderId="3" xfId="4" applyNumberFormat="1" applyFont="1" applyFill="1" applyBorder="1" applyAlignment="1">
      <alignment vertical="center"/>
    </xf>
    <xf numFmtId="164" fontId="25" fillId="2" borderId="2" xfId="4" applyNumberFormat="1" applyFont="1" applyFill="1" applyBorder="1" applyAlignment="1">
      <alignment vertical="center"/>
    </xf>
    <xf numFmtId="41" fontId="25" fillId="2" borderId="4" xfId="4" applyNumberFormat="1" applyFont="1" applyFill="1" applyBorder="1" applyAlignment="1">
      <alignment horizontal="center" vertical="center"/>
    </xf>
    <xf numFmtId="0" fontId="25" fillId="2" borderId="4" xfId="4" quotePrefix="1" applyNumberFormat="1" applyFont="1" applyFill="1" applyBorder="1" applyAlignment="1">
      <alignment horizontal="center" vertical="center"/>
    </xf>
    <xf numFmtId="41" fontId="26" fillId="2" borderId="6" xfId="13" applyNumberFormat="1" applyFont="1" applyFill="1" applyBorder="1" applyAlignment="1">
      <alignment vertical="center" wrapText="1"/>
    </xf>
    <xf numFmtId="164" fontId="25" fillId="2" borderId="4" xfId="4" applyNumberFormat="1" applyFont="1" applyFill="1" applyBorder="1" applyAlignment="1">
      <alignment vertical="center"/>
    </xf>
    <xf numFmtId="41" fontId="27" fillId="2" borderId="6" xfId="4" applyNumberFormat="1" applyFont="1" applyFill="1" applyBorder="1" applyAlignment="1">
      <alignment horizontal="center" vertical="center"/>
    </xf>
    <xf numFmtId="0" fontId="27" fillId="2" borderId="6" xfId="4" quotePrefix="1" applyNumberFormat="1" applyFont="1" applyFill="1" applyBorder="1" applyAlignment="1">
      <alignment horizontal="center" vertical="center"/>
    </xf>
    <xf numFmtId="164" fontId="27" fillId="2" borderId="6" xfId="4" applyNumberFormat="1" applyFont="1" applyFill="1" applyBorder="1" applyAlignment="1">
      <alignment vertical="center"/>
    </xf>
    <xf numFmtId="165" fontId="27" fillId="2" borderId="6" xfId="4" applyNumberFormat="1" applyFont="1" applyFill="1" applyBorder="1" applyAlignment="1">
      <alignment vertical="center"/>
    </xf>
    <xf numFmtId="0" fontId="27" fillId="2" borderId="7" xfId="4" quotePrefix="1" applyNumberFormat="1" applyFont="1" applyFill="1" applyBorder="1" applyAlignment="1">
      <alignment horizontal="center" vertical="center"/>
    </xf>
    <xf numFmtId="41" fontId="26" fillId="2" borderId="7" xfId="13" applyNumberFormat="1" applyFont="1" applyFill="1" applyBorder="1" applyAlignment="1">
      <alignment vertical="center" wrapText="1"/>
    </xf>
    <xf numFmtId="164" fontId="27" fillId="2" borderId="7" xfId="4" applyNumberFormat="1" applyFont="1" applyFill="1" applyBorder="1" applyAlignment="1">
      <alignment vertical="center"/>
    </xf>
    <xf numFmtId="165" fontId="27" fillId="2" borderId="7" xfId="4" applyNumberFormat="1" applyFont="1" applyFill="1" applyBorder="1" applyAlignment="1">
      <alignment vertical="center"/>
    </xf>
    <xf numFmtId="0" fontId="25" fillId="2" borderId="2" xfId="4" applyFont="1" applyFill="1" applyBorder="1" applyAlignment="1">
      <alignment horizontal="center" vertical="center"/>
    </xf>
    <xf numFmtId="0" fontId="25" fillId="2" borderId="1" xfId="4" applyNumberFormat="1" applyFont="1" applyFill="1" applyBorder="1" applyAlignment="1">
      <alignment horizontal="center" vertical="center"/>
    </xf>
    <xf numFmtId="41" fontId="25" fillId="2" borderId="1" xfId="4" applyNumberFormat="1" applyFont="1" applyFill="1" applyBorder="1" applyAlignment="1">
      <alignment vertical="center" wrapText="1"/>
    </xf>
    <xf numFmtId="164" fontId="25" fillId="2" borderId="1" xfId="4" applyNumberFormat="1" applyFont="1" applyFill="1" applyBorder="1" applyAlignment="1">
      <alignment vertical="center"/>
    </xf>
    <xf numFmtId="164" fontId="25" fillId="2" borderId="1" xfId="4" applyNumberFormat="1" applyFont="1" applyFill="1" applyBorder="1" applyAlignment="1">
      <alignment vertical="center" wrapText="1"/>
    </xf>
    <xf numFmtId="0" fontId="25" fillId="2" borderId="1" xfId="4" applyFont="1" applyFill="1" applyBorder="1" applyAlignment="1">
      <alignment vertical="center"/>
    </xf>
    <xf numFmtId="164" fontId="28" fillId="2" borderId="1" xfId="4" applyNumberFormat="1" applyFont="1" applyFill="1" applyBorder="1" applyAlignment="1">
      <alignment vertical="center" wrapText="1"/>
    </xf>
    <xf numFmtId="0" fontId="25" fillId="2" borderId="1" xfId="14" applyNumberFormat="1" applyFont="1" applyFill="1" applyBorder="1" applyAlignment="1">
      <alignment horizontal="center" vertical="center"/>
    </xf>
    <xf numFmtId="0" fontId="25" fillId="2" borderId="3" xfId="4" applyFont="1" applyFill="1" applyBorder="1" applyAlignment="1">
      <alignment horizontal="center" vertical="center"/>
    </xf>
    <xf numFmtId="0" fontId="25" fillId="2" borderId="3" xfId="4" applyNumberFormat="1" applyFont="1" applyFill="1" applyBorder="1" applyAlignment="1">
      <alignment horizontal="center" vertical="center"/>
    </xf>
    <xf numFmtId="41" fontId="25" fillId="2" borderId="3" xfId="4" applyNumberFormat="1" applyFont="1" applyFill="1" applyBorder="1" applyAlignment="1">
      <alignment vertical="center" wrapText="1"/>
    </xf>
    <xf numFmtId="0" fontId="25" fillId="2" borderId="6" xfId="4" applyFont="1" applyFill="1" applyBorder="1" applyAlignment="1">
      <alignment horizontal="center" vertical="center"/>
    </xf>
    <xf numFmtId="0" fontId="25" fillId="2" borderId="6" xfId="4" applyNumberFormat="1" applyFont="1" applyFill="1" applyBorder="1" applyAlignment="1">
      <alignment horizontal="center" vertical="center"/>
    </xf>
    <xf numFmtId="41" fontId="29" fillId="2" borderId="6" xfId="4" applyNumberFormat="1" applyFont="1" applyFill="1" applyBorder="1" applyAlignment="1">
      <alignment vertical="center" wrapText="1"/>
    </xf>
    <xf numFmtId="164" fontId="25" fillId="2" borderId="6" xfId="4" applyNumberFormat="1" applyFont="1" applyFill="1" applyBorder="1" applyAlignment="1">
      <alignment vertical="center"/>
    </xf>
    <xf numFmtId="0" fontId="25" fillId="2" borderId="8" xfId="4" applyFont="1" applyFill="1" applyBorder="1" applyAlignment="1">
      <alignment horizontal="center" vertical="center"/>
    </xf>
    <xf numFmtId="0" fontId="25" fillId="2" borderId="8" xfId="4" applyNumberFormat="1" applyFont="1" applyFill="1" applyBorder="1" applyAlignment="1">
      <alignment horizontal="center" vertical="center"/>
    </xf>
    <xf numFmtId="41" fontId="29" fillId="2" borderId="8" xfId="4" applyNumberFormat="1" applyFont="1" applyFill="1" applyBorder="1" applyAlignment="1">
      <alignment vertical="center" wrapText="1"/>
    </xf>
    <xf numFmtId="164" fontId="25" fillId="2" borderId="8" xfId="4" applyNumberFormat="1" applyFont="1" applyFill="1" applyBorder="1" applyAlignment="1">
      <alignment vertical="center"/>
    </xf>
    <xf numFmtId="0" fontId="25" fillId="2" borderId="1" xfId="4" applyFont="1" applyFill="1" applyBorder="1" applyAlignment="1">
      <alignment horizontal="center" vertical="center"/>
    </xf>
    <xf numFmtId="0" fontId="25" fillId="2" borderId="2" xfId="4" applyNumberFormat="1" applyFont="1" applyFill="1" applyBorder="1" applyAlignment="1">
      <alignment horizontal="center" vertical="center"/>
    </xf>
    <xf numFmtId="41" fontId="25" fillId="2" borderId="2" xfId="4" applyNumberFormat="1" applyFont="1" applyFill="1" applyBorder="1" applyAlignment="1">
      <alignment vertical="center" wrapText="1"/>
    </xf>
    <xf numFmtId="0" fontId="25" fillId="2" borderId="2" xfId="4" applyFont="1" applyFill="1" applyBorder="1" applyAlignment="1">
      <alignment vertical="center"/>
    </xf>
    <xf numFmtId="164" fontId="28" fillId="2" borderId="2" xfId="4" applyNumberFormat="1" applyFont="1" applyFill="1" applyBorder="1" applyAlignment="1">
      <alignment vertical="center" wrapText="1"/>
    </xf>
    <xf numFmtId="0" fontId="2" fillId="0" borderId="1" xfId="4" applyBorder="1" applyAlignment="1">
      <alignment vertical="center"/>
    </xf>
    <xf numFmtId="0" fontId="25" fillId="2" borderId="9" xfId="4" applyFont="1" applyFill="1" applyBorder="1" applyAlignment="1">
      <alignment horizontal="center" vertical="center"/>
    </xf>
    <xf numFmtId="0" fontId="25" fillId="2" borderId="9" xfId="4" applyNumberFormat="1" applyFont="1" applyFill="1" applyBorder="1" applyAlignment="1">
      <alignment horizontal="center" vertical="center"/>
    </xf>
    <xf numFmtId="41" fontId="25" fillId="2" borderId="1" xfId="4" applyNumberFormat="1" applyFont="1" applyFill="1" applyBorder="1" applyAlignment="1">
      <alignment horizontal="left" vertical="center" wrapText="1"/>
    </xf>
    <xf numFmtId="164" fontId="25" fillId="2" borderId="9" xfId="4" applyNumberFormat="1" applyFont="1" applyFill="1" applyBorder="1" applyAlignment="1">
      <alignment horizontal="center" vertical="center"/>
    </xf>
    <xf numFmtId="164" fontId="25" fillId="2" borderId="1" xfId="4" applyNumberFormat="1" applyFont="1" applyFill="1" applyBorder="1" applyAlignment="1">
      <alignment horizontal="center" vertical="center"/>
    </xf>
    <xf numFmtId="0" fontId="25" fillId="2" borderId="1" xfId="4" applyFont="1" applyFill="1" applyBorder="1" applyAlignment="1">
      <alignment horizontal="left" vertical="center" wrapText="1"/>
    </xf>
    <xf numFmtId="0" fontId="25" fillId="0" borderId="2" xfId="4" applyNumberFormat="1" applyFont="1" applyBorder="1" applyAlignment="1">
      <alignment horizontal="center" vertical="center"/>
    </xf>
    <xf numFmtId="164" fontId="25" fillId="2" borderId="3" xfId="4" applyNumberFormat="1" applyFont="1" applyFill="1" applyBorder="1" applyAlignment="1">
      <alignment vertical="center" wrapText="1"/>
    </xf>
    <xf numFmtId="164" fontId="25" fillId="2" borderId="9" xfId="4" applyNumberFormat="1" applyFont="1" applyFill="1" applyBorder="1" applyAlignment="1">
      <alignment vertical="center"/>
    </xf>
    <xf numFmtId="164" fontId="25" fillId="2" borderId="8" xfId="4" applyNumberFormat="1" applyFont="1" applyFill="1" applyBorder="1" applyAlignment="1">
      <alignment vertical="center" wrapText="1"/>
    </xf>
    <xf numFmtId="41" fontId="25" fillId="2" borderId="2" xfId="4" applyNumberFormat="1" applyFont="1" applyFill="1" applyBorder="1" applyAlignment="1">
      <alignment horizontal="left" vertical="center" wrapText="1"/>
    </xf>
    <xf numFmtId="164" fontId="25" fillId="2" borderId="4" xfId="4" applyNumberFormat="1" applyFont="1" applyFill="1" applyBorder="1" applyAlignment="1">
      <alignment horizontal="center" vertical="center"/>
    </xf>
    <xf numFmtId="164" fontId="25" fillId="2" borderId="2" xfId="4" applyNumberFormat="1" applyFont="1" applyFill="1" applyBorder="1" applyAlignment="1">
      <alignment horizontal="center" vertical="center"/>
    </xf>
    <xf numFmtId="0" fontId="25" fillId="2" borderId="2" xfId="4" applyFont="1" applyFill="1" applyBorder="1" applyAlignment="1">
      <alignment horizontal="left" vertical="center" wrapText="1"/>
    </xf>
    <xf numFmtId="0" fontId="25" fillId="2" borderId="4" xfId="4" applyFont="1" applyFill="1" applyBorder="1" applyAlignment="1">
      <alignment horizontal="center" vertical="center"/>
    </xf>
    <xf numFmtId="0" fontId="25" fillId="2" borderId="4" xfId="4" applyNumberFormat="1" applyFont="1" applyFill="1" applyBorder="1" applyAlignment="1">
      <alignment horizontal="center" vertical="center"/>
    </xf>
    <xf numFmtId="0" fontId="25" fillId="2" borderId="2" xfId="4" applyNumberFormat="1" applyFont="1" applyFill="1" applyBorder="1" applyAlignment="1">
      <alignment vertical="center"/>
    </xf>
    <xf numFmtId="41" fontId="25" fillId="2" borderId="3" xfId="4" applyNumberFormat="1" applyFont="1" applyFill="1" applyBorder="1" applyAlignment="1">
      <alignment horizontal="left" vertical="center" wrapText="1"/>
    </xf>
    <xf numFmtId="164" fontId="25" fillId="2" borderId="2" xfId="4" applyNumberFormat="1" applyFont="1" applyFill="1" applyBorder="1" applyAlignment="1">
      <alignment vertical="center" wrapText="1"/>
    </xf>
    <xf numFmtId="0" fontId="25" fillId="2" borderId="3" xfId="4" applyFont="1" applyFill="1" applyBorder="1" applyAlignment="1">
      <alignment vertical="center"/>
    </xf>
    <xf numFmtId="0" fontId="25" fillId="2" borderId="4" xfId="4" applyFont="1" applyFill="1" applyBorder="1" applyAlignment="1">
      <alignment vertical="center"/>
    </xf>
    <xf numFmtId="0" fontId="25" fillId="2" borderId="4" xfId="4" applyNumberFormat="1" applyFont="1" applyFill="1" applyBorder="1" applyAlignment="1">
      <alignment vertical="center"/>
    </xf>
    <xf numFmtId="0" fontId="30" fillId="2" borderId="0" xfId="6" applyFont="1" applyFill="1" applyAlignment="1">
      <alignment wrapText="1"/>
    </xf>
    <xf numFmtId="164" fontId="31" fillId="2" borderId="6" xfId="4" applyNumberFormat="1" applyFont="1" applyFill="1" applyBorder="1" applyAlignment="1">
      <alignment vertical="center"/>
    </xf>
    <xf numFmtId="164" fontId="25" fillId="2" borderId="4" xfId="4" applyNumberFormat="1" applyFont="1" applyFill="1" applyBorder="1" applyAlignment="1">
      <alignment vertical="center" wrapText="1"/>
    </xf>
    <xf numFmtId="164" fontId="31" fillId="2" borderId="7" xfId="4" applyNumberFormat="1" applyFont="1" applyFill="1" applyBorder="1" applyAlignment="1">
      <alignment vertical="center"/>
    </xf>
    <xf numFmtId="0" fontId="25" fillId="2" borderId="7" xfId="4" applyFont="1" applyFill="1" applyBorder="1" applyAlignment="1">
      <alignment vertical="center"/>
    </xf>
    <xf numFmtId="0" fontId="32" fillId="2" borderId="6" xfId="4" applyNumberFormat="1" applyFont="1" applyFill="1" applyBorder="1" applyAlignment="1">
      <alignment horizontal="center" vertical="center"/>
    </xf>
    <xf numFmtId="41" fontId="30" fillId="2" borderId="7" xfId="4" applyNumberFormat="1" applyFont="1" applyFill="1" applyBorder="1" applyAlignment="1">
      <alignment horizontal="left" vertical="center" wrapText="1"/>
    </xf>
    <xf numFmtId="0" fontId="32" fillId="2" borderId="7" xfId="4" applyNumberFormat="1" applyFont="1" applyFill="1" applyBorder="1" applyAlignment="1">
      <alignment horizontal="center" vertical="center"/>
    </xf>
    <xf numFmtId="0" fontId="25" fillId="2" borderId="9" xfId="4" applyFont="1" applyFill="1" applyBorder="1" applyAlignment="1">
      <alignment vertical="center"/>
    </xf>
    <xf numFmtId="0" fontId="25" fillId="2" borderId="9" xfId="4" applyNumberFormat="1" applyFont="1" applyFill="1" applyBorder="1" applyAlignment="1">
      <alignment vertical="center"/>
    </xf>
    <xf numFmtId="0" fontId="32" fillId="2" borderId="13" xfId="4" applyNumberFormat="1" applyFont="1" applyFill="1" applyBorder="1" applyAlignment="1">
      <alignment horizontal="center" vertical="center"/>
    </xf>
    <xf numFmtId="41" fontId="30" fillId="2" borderId="8" xfId="4" applyNumberFormat="1" applyFont="1" applyFill="1" applyBorder="1" applyAlignment="1">
      <alignment horizontal="left" vertical="center" wrapText="1"/>
    </xf>
    <xf numFmtId="164" fontId="31" fillId="2" borderId="8" xfId="4" applyNumberFormat="1" applyFont="1" applyFill="1" applyBorder="1" applyAlignment="1">
      <alignment vertical="center"/>
    </xf>
    <xf numFmtId="0" fontId="32" fillId="2" borderId="8" xfId="4" applyNumberFormat="1" applyFont="1" applyFill="1" applyBorder="1" applyAlignment="1">
      <alignment horizontal="center" vertical="center"/>
    </xf>
    <xf numFmtId="41" fontId="33" fillId="2" borderId="6" xfId="13" applyNumberFormat="1" applyFont="1" applyFill="1" applyBorder="1" applyAlignment="1">
      <alignment vertical="center" wrapText="1"/>
    </xf>
    <xf numFmtId="164" fontId="34" fillId="2" borderId="1" xfId="4" applyNumberFormat="1" applyFont="1" applyFill="1" applyBorder="1" applyAlignment="1">
      <alignment vertical="center" wrapText="1"/>
    </xf>
    <xf numFmtId="164" fontId="31" fillId="2" borderId="1" xfId="4" applyNumberFormat="1" applyFont="1" applyFill="1" applyBorder="1" applyAlignment="1">
      <alignment vertical="center"/>
    </xf>
    <xf numFmtId="0" fontId="25" fillId="2" borderId="1" xfId="4" applyFont="1" applyFill="1" applyBorder="1" applyAlignment="1">
      <alignment vertical="center" wrapText="1"/>
    </xf>
    <xf numFmtId="41" fontId="31" fillId="2" borderId="1" xfId="4" applyNumberFormat="1" applyFont="1" applyFill="1" applyBorder="1" applyAlignment="1">
      <alignment horizontal="left" vertical="center" wrapText="1"/>
    </xf>
    <xf numFmtId="164" fontId="32" fillId="2" borderId="1" xfId="4" applyNumberFormat="1" applyFont="1" applyFill="1" applyBorder="1" applyAlignment="1">
      <alignment vertical="center"/>
    </xf>
    <xf numFmtId="164" fontId="35" fillId="2" borderId="9" xfId="4" applyNumberFormat="1" applyFont="1" applyFill="1" applyBorder="1" applyAlignment="1">
      <alignment vertical="center"/>
    </xf>
    <xf numFmtId="0" fontId="3" fillId="2" borderId="9" xfId="4" applyFont="1" applyFill="1" applyBorder="1" applyAlignment="1">
      <alignment vertical="center" wrapText="1"/>
    </xf>
    <xf numFmtId="0" fontId="25" fillId="2" borderId="7" xfId="4" applyFont="1" applyFill="1" applyBorder="1" applyAlignment="1">
      <alignment horizontal="center" vertical="center"/>
    </xf>
    <xf numFmtId="0" fontId="25" fillId="2" borderId="7" xfId="4" applyNumberFormat="1" applyFont="1" applyFill="1" applyBorder="1" applyAlignment="1">
      <alignment horizontal="center" vertical="center"/>
    </xf>
    <xf numFmtId="0" fontId="3" fillId="2" borderId="9" xfId="4" applyNumberFormat="1" applyFont="1" applyFill="1" applyBorder="1" applyAlignment="1">
      <alignment horizontal="center" vertical="center"/>
    </xf>
    <xf numFmtId="41" fontId="3" fillId="2" borderId="14" xfId="4" applyNumberFormat="1" applyFont="1" applyFill="1" applyBorder="1" applyAlignment="1">
      <alignment vertical="center" wrapText="1"/>
    </xf>
    <xf numFmtId="164" fontId="36" fillId="2" borderId="2" xfId="4" applyNumberFormat="1" applyFont="1" applyFill="1" applyBorder="1" applyAlignment="1">
      <alignment vertical="center"/>
    </xf>
    <xf numFmtId="0" fontId="3" fillId="2" borderId="2" xfId="4" applyNumberFormat="1" applyFont="1" applyFill="1" applyBorder="1" applyAlignment="1">
      <alignment vertical="center"/>
    </xf>
    <xf numFmtId="0" fontId="3" fillId="2" borderId="2" xfId="4" applyNumberFormat="1" applyFont="1" applyFill="1" applyBorder="1" applyAlignment="1">
      <alignment horizontal="center" vertical="center" wrapText="1"/>
    </xf>
    <xf numFmtId="41" fontId="3" fillId="2" borderId="2" xfId="4" applyNumberFormat="1" applyFont="1" applyFill="1" applyBorder="1" applyAlignment="1">
      <alignment vertical="center" wrapText="1"/>
    </xf>
    <xf numFmtId="164" fontId="24" fillId="2" borderId="19" xfId="4" applyNumberFormat="1" applyFont="1" applyFill="1" applyBorder="1" applyAlignment="1">
      <alignment vertical="center"/>
    </xf>
    <xf numFmtId="164" fontId="24" fillId="2" borderId="19" xfId="4" applyNumberFormat="1" applyFont="1" applyFill="1" applyBorder="1" applyAlignment="1">
      <alignment vertical="center" wrapText="1"/>
    </xf>
    <xf numFmtId="0" fontId="24" fillId="2" borderId="20" xfId="4" applyFont="1" applyFill="1" applyBorder="1" applyAlignment="1">
      <alignment horizontal="center" vertical="center"/>
    </xf>
    <xf numFmtId="0" fontId="2" fillId="0" borderId="0" xfId="4" applyFont="1" applyAlignment="1">
      <alignment vertical="center"/>
    </xf>
    <xf numFmtId="0" fontId="37" fillId="0" borderId="0" xfId="15" applyFont="1"/>
    <xf numFmtId="164" fontId="2" fillId="0" borderId="0" xfId="4" applyNumberFormat="1" applyAlignment="1">
      <alignment vertical="center"/>
    </xf>
    <xf numFmtId="0" fontId="4" fillId="0" borderId="0" xfId="6" applyAlignment="1">
      <alignment vertical="center"/>
    </xf>
    <xf numFmtId="43" fontId="0" fillId="0" borderId="0" xfId="5" applyFont="1"/>
    <xf numFmtId="0" fontId="2" fillId="0" borderId="0" xfId="12"/>
    <xf numFmtId="0" fontId="38" fillId="0" borderId="0" xfId="6" applyNumberFormat="1" applyFont="1" applyFill="1" applyBorder="1" applyAlignment="1" applyProtection="1">
      <alignment horizontal="left"/>
      <protection locked="0"/>
    </xf>
    <xf numFmtId="43" fontId="25" fillId="0" borderId="0" xfId="5" applyFont="1" applyFill="1" applyBorder="1"/>
    <xf numFmtId="0" fontId="39" fillId="2" borderId="0" xfId="6" applyFont="1" applyFill="1" applyAlignment="1">
      <alignment horizontal="center" vertical="center" wrapText="1"/>
    </xf>
    <xf numFmtId="0" fontId="2" fillId="0" borderId="0" xfId="12" applyAlignment="1">
      <alignment horizontal="center" vertical="center"/>
    </xf>
    <xf numFmtId="0" fontId="40" fillId="4" borderId="1" xfId="6" applyFont="1" applyFill="1" applyBorder="1" applyAlignment="1">
      <alignment horizontal="center" vertical="center" wrapText="1"/>
    </xf>
    <xf numFmtId="0" fontId="40" fillId="0" borderId="1" xfId="6" applyFont="1" applyBorder="1" applyAlignment="1">
      <alignment vertical="center"/>
    </xf>
    <xf numFmtId="164" fontId="40" fillId="0" borderId="1" xfId="6" applyNumberFormat="1" applyFont="1" applyBorder="1" applyAlignment="1">
      <alignment vertical="center"/>
    </xf>
    <xf numFmtId="0" fontId="4" fillId="0" borderId="1" xfId="6" applyBorder="1" applyAlignment="1">
      <alignment vertical="center"/>
    </xf>
    <xf numFmtId="164" fontId="4" fillId="0" borderId="1" xfId="6" applyNumberFormat="1" applyBorder="1" applyAlignment="1">
      <alignment vertical="center"/>
    </xf>
    <xf numFmtId="164" fontId="4" fillId="0" borderId="1" xfId="6" applyNumberFormat="1" applyFont="1" applyBorder="1" applyAlignment="1">
      <alignment vertical="center"/>
    </xf>
    <xf numFmtId="0" fontId="40" fillId="0" borderId="9" xfId="6" applyFont="1" applyBorder="1" applyAlignment="1">
      <alignment vertical="center"/>
    </xf>
    <xf numFmtId="0" fontId="40" fillId="0" borderId="8" xfId="6" applyFont="1" applyBorder="1" applyAlignment="1">
      <alignment vertical="center"/>
    </xf>
    <xf numFmtId="164" fontId="40" fillId="0" borderId="8" xfId="6" applyNumberFormat="1" applyFont="1" applyBorder="1" applyAlignment="1">
      <alignment vertical="center"/>
    </xf>
    <xf numFmtId="0" fontId="4" fillId="0" borderId="4" xfId="6" applyBorder="1" applyAlignment="1">
      <alignment vertical="center"/>
    </xf>
    <xf numFmtId="164" fontId="4" fillId="0" borderId="4" xfId="6" applyNumberFormat="1" applyBorder="1" applyAlignment="1">
      <alignment vertical="center"/>
    </xf>
    <xf numFmtId="0" fontId="41" fillId="0" borderId="1" xfId="6" applyFont="1" applyBorder="1" applyAlignment="1">
      <alignment vertical="center"/>
    </xf>
    <xf numFmtId="164" fontId="4" fillId="2" borderId="1" xfId="6" applyNumberFormat="1" applyFill="1" applyBorder="1" applyAlignment="1">
      <alignment vertical="center"/>
    </xf>
    <xf numFmtId="0" fontId="2" fillId="0" borderId="4" xfId="12" applyBorder="1"/>
    <xf numFmtId="0" fontId="20" fillId="0" borderId="1" xfId="6" applyFont="1" applyBorder="1" applyAlignment="1">
      <alignment vertical="center"/>
    </xf>
    <xf numFmtId="0" fontId="4" fillId="0" borderId="2" xfId="6" applyBorder="1" applyAlignment="1">
      <alignment vertical="center"/>
    </xf>
    <xf numFmtId="164" fontId="4" fillId="0" borderId="2" xfId="6" applyNumberFormat="1" applyBorder="1" applyAlignment="1">
      <alignment vertical="center"/>
    </xf>
    <xf numFmtId="0" fontId="40" fillId="0" borderId="21" xfId="6" applyFont="1" applyBorder="1" applyAlignment="1">
      <alignment vertical="center"/>
    </xf>
    <xf numFmtId="0" fontId="40" fillId="0" borderId="22" xfId="6" applyFont="1" applyBorder="1" applyAlignment="1">
      <alignment vertical="center"/>
    </xf>
    <xf numFmtId="0" fontId="40" fillId="0" borderId="20" xfId="6" applyFont="1" applyBorder="1" applyAlignment="1">
      <alignment vertical="center"/>
    </xf>
    <xf numFmtId="164" fontId="40" fillId="0" borderId="19" xfId="6" applyNumberFormat="1" applyFont="1" applyBorder="1" applyAlignment="1">
      <alignment vertical="center"/>
    </xf>
    <xf numFmtId="0" fontId="4" fillId="0" borderId="9" xfId="6" applyBorder="1" applyAlignment="1">
      <alignment vertical="center"/>
    </xf>
    <xf numFmtId="164" fontId="4" fillId="0" borderId="9" xfId="6" applyNumberFormat="1" applyBorder="1" applyAlignment="1">
      <alignment vertical="center"/>
    </xf>
    <xf numFmtId="0" fontId="20" fillId="0" borderId="0" xfId="11" applyFont="1" applyAlignment="1">
      <alignment horizontal="center" wrapText="1"/>
    </xf>
    <xf numFmtId="0" fontId="21" fillId="0" borderId="0" xfId="0" applyFont="1" applyAlignment="1">
      <alignment horizontal="left" vertical="center"/>
    </xf>
    <xf numFmtId="0" fontId="22" fillId="0" borderId="0" xfId="4" applyFont="1" applyFill="1" applyAlignment="1">
      <alignment horizontal="center" vertical="center" wrapText="1"/>
    </xf>
    <xf numFmtId="0" fontId="23" fillId="4" borderId="1" xfId="4" applyFont="1" applyFill="1" applyBorder="1" applyAlignment="1">
      <alignment horizontal="center" vertical="center"/>
    </xf>
    <xf numFmtId="0" fontId="24" fillId="4" borderId="1" xfId="4" applyFont="1" applyFill="1" applyBorder="1" applyAlignment="1">
      <alignment horizontal="center" vertical="center"/>
    </xf>
    <xf numFmtId="0" fontId="24" fillId="4" borderId="2" xfId="4" applyFont="1" applyFill="1" applyBorder="1" applyAlignment="1">
      <alignment horizontal="center" vertical="center"/>
    </xf>
    <xf numFmtId="0" fontId="24" fillId="4" borderId="4" xfId="4" applyFont="1" applyFill="1" applyBorder="1" applyAlignment="1">
      <alignment horizontal="center" vertical="center"/>
    </xf>
    <xf numFmtId="0" fontId="24" fillId="4" borderId="9" xfId="4" applyFont="1" applyFill="1" applyBorder="1" applyAlignment="1">
      <alignment horizontal="center" vertical="center"/>
    </xf>
    <xf numFmtId="0" fontId="24" fillId="4" borderId="1" xfId="4" applyFont="1" applyFill="1" applyBorder="1" applyAlignment="1">
      <alignment horizontal="center" vertical="center" wrapText="1"/>
    </xf>
    <xf numFmtId="0" fontId="24" fillId="4" borderId="10" xfId="4" applyFont="1" applyFill="1" applyBorder="1" applyAlignment="1">
      <alignment horizontal="center" vertical="center" wrapText="1"/>
    </xf>
    <xf numFmtId="0" fontId="25" fillId="0" borderId="11" xfId="4" applyFont="1" applyBorder="1" applyAlignment="1">
      <alignment horizontal="center" vertical="center" wrapText="1"/>
    </xf>
    <xf numFmtId="0" fontId="25" fillId="0" borderId="12" xfId="4" applyFont="1" applyBorder="1" applyAlignment="1">
      <alignment horizontal="center" vertical="center" wrapText="1"/>
    </xf>
    <xf numFmtId="0" fontId="24" fillId="4" borderId="11" xfId="4" applyFont="1" applyFill="1" applyBorder="1" applyAlignment="1">
      <alignment horizontal="center" vertical="center" wrapText="1"/>
    </xf>
    <xf numFmtId="0" fontId="24" fillId="4" borderId="12" xfId="4" applyFont="1" applyFill="1" applyBorder="1" applyAlignment="1">
      <alignment horizontal="center" vertical="center" wrapText="1"/>
    </xf>
    <xf numFmtId="0" fontId="24" fillId="4" borderId="2" xfId="4" applyFont="1" applyFill="1" applyBorder="1" applyAlignment="1">
      <alignment horizontal="center" vertical="center" wrapText="1"/>
    </xf>
    <xf numFmtId="0" fontId="25" fillId="0" borderId="4" xfId="4" applyFont="1" applyBorder="1" applyAlignment="1">
      <alignment horizontal="center" vertical="center" wrapText="1"/>
    </xf>
    <xf numFmtId="0" fontId="25" fillId="0" borderId="9" xfId="4" applyFont="1" applyBorder="1" applyAlignment="1">
      <alignment horizontal="center" vertical="center" wrapText="1"/>
    </xf>
    <xf numFmtId="0" fontId="24" fillId="4" borderId="4" xfId="4" applyFont="1" applyFill="1" applyBorder="1" applyAlignment="1">
      <alignment horizontal="center" vertical="center" wrapText="1"/>
    </xf>
    <xf numFmtId="0" fontId="24" fillId="4" borderId="9" xfId="4" applyFont="1" applyFill="1" applyBorder="1" applyAlignment="1">
      <alignment horizontal="center" vertical="center" wrapText="1"/>
    </xf>
    <xf numFmtId="164" fontId="25" fillId="2" borderId="2" xfId="4" applyNumberFormat="1" applyFont="1" applyFill="1" applyBorder="1" applyAlignment="1">
      <alignment horizontal="left" vertical="center" wrapText="1"/>
    </xf>
    <xf numFmtId="164" fontId="25" fillId="2" borderId="4" xfId="4" applyNumberFormat="1" applyFont="1" applyFill="1" applyBorder="1" applyAlignment="1">
      <alignment horizontal="left" vertical="center" wrapText="1"/>
    </xf>
    <xf numFmtId="0" fontId="25" fillId="2" borderId="2" xfId="4" applyFont="1" applyFill="1" applyBorder="1" applyAlignment="1">
      <alignment horizontal="left" vertical="center" wrapText="1"/>
    </xf>
    <xf numFmtId="0" fontId="25" fillId="2" borderId="4" xfId="4" applyFont="1" applyFill="1" applyBorder="1" applyAlignment="1">
      <alignment horizontal="left" vertical="center" wrapText="1"/>
    </xf>
    <xf numFmtId="164" fontId="25" fillId="2" borderId="9" xfId="4" applyNumberFormat="1" applyFont="1" applyFill="1" applyBorder="1" applyAlignment="1">
      <alignment horizontal="left" vertical="center" wrapText="1"/>
    </xf>
    <xf numFmtId="0" fontId="25" fillId="2" borderId="2" xfId="4" applyFont="1" applyFill="1" applyBorder="1" applyAlignment="1">
      <alignment horizontal="left" vertical="center"/>
    </xf>
    <xf numFmtId="0" fontId="25" fillId="2" borderId="4" xfId="4" applyFont="1" applyFill="1" applyBorder="1" applyAlignment="1">
      <alignment horizontal="left" vertical="center"/>
    </xf>
    <xf numFmtId="0" fontId="25" fillId="2" borderId="9" xfId="4" applyFont="1" applyFill="1" applyBorder="1" applyAlignment="1">
      <alignment horizontal="left" vertical="center"/>
    </xf>
    <xf numFmtId="0" fontId="23" fillId="5" borderId="1" xfId="4" applyFont="1" applyFill="1" applyBorder="1" applyAlignment="1">
      <alignment horizontal="center" vertical="center"/>
    </xf>
    <xf numFmtId="0" fontId="24" fillId="5" borderId="1" xfId="4" applyFont="1" applyFill="1" applyBorder="1" applyAlignment="1">
      <alignment horizontal="center" vertical="center"/>
    </xf>
    <xf numFmtId="0" fontId="24" fillId="5" borderId="2" xfId="4" applyFont="1" applyFill="1" applyBorder="1" applyAlignment="1">
      <alignment horizontal="center" vertical="center"/>
    </xf>
    <xf numFmtId="0" fontId="24" fillId="5" borderId="4" xfId="4" applyFont="1" applyFill="1" applyBorder="1" applyAlignment="1">
      <alignment horizontal="center" vertical="center"/>
    </xf>
    <xf numFmtId="0" fontId="24" fillId="5" borderId="9" xfId="4" applyFont="1" applyFill="1" applyBorder="1" applyAlignment="1">
      <alignment horizontal="center" vertical="center"/>
    </xf>
    <xf numFmtId="0" fontId="24" fillId="5" borderId="1" xfId="4" applyFont="1" applyFill="1" applyBorder="1" applyAlignment="1">
      <alignment horizontal="center" vertical="center" wrapText="1"/>
    </xf>
    <xf numFmtId="0" fontId="24" fillId="5" borderId="10" xfId="4" applyFont="1" applyFill="1" applyBorder="1" applyAlignment="1">
      <alignment horizontal="center" vertical="center" wrapText="1"/>
    </xf>
    <xf numFmtId="0" fontId="25" fillId="5" borderId="11" xfId="4" applyFont="1" applyFill="1" applyBorder="1" applyAlignment="1">
      <alignment horizontal="center" vertical="center" wrapText="1"/>
    </xf>
    <xf numFmtId="0" fontId="25" fillId="5" borderId="12" xfId="4" applyFont="1" applyFill="1" applyBorder="1" applyAlignment="1">
      <alignment horizontal="center" vertical="center" wrapText="1"/>
    </xf>
    <xf numFmtId="0" fontId="24" fillId="5" borderId="11" xfId="4" applyFont="1" applyFill="1" applyBorder="1" applyAlignment="1">
      <alignment horizontal="center" vertical="center" wrapText="1"/>
    </xf>
    <xf numFmtId="0" fontId="24" fillId="5" borderId="12" xfId="4" applyFont="1" applyFill="1" applyBorder="1" applyAlignment="1">
      <alignment horizontal="center" vertical="center" wrapText="1"/>
    </xf>
    <xf numFmtId="0" fontId="24" fillId="5" borderId="2" xfId="4" applyFont="1" applyFill="1" applyBorder="1" applyAlignment="1">
      <alignment horizontal="center" vertical="center" wrapText="1"/>
    </xf>
    <xf numFmtId="0" fontId="25" fillId="5" borderId="4" xfId="4" applyFont="1" applyFill="1" applyBorder="1" applyAlignment="1">
      <alignment horizontal="center" vertical="center" wrapText="1"/>
    </xf>
    <xf numFmtId="0" fontId="25" fillId="5" borderId="9" xfId="4" applyFont="1" applyFill="1" applyBorder="1" applyAlignment="1">
      <alignment horizontal="center" vertical="center" wrapText="1"/>
    </xf>
    <xf numFmtId="0" fontId="24" fillId="5" borderId="4" xfId="4" applyFont="1" applyFill="1" applyBorder="1" applyAlignment="1">
      <alignment horizontal="center" vertical="center" wrapText="1"/>
    </xf>
    <xf numFmtId="0" fontId="24" fillId="5" borderId="9" xfId="4" applyFont="1" applyFill="1" applyBorder="1" applyAlignment="1">
      <alignment horizontal="center" vertical="center" wrapText="1"/>
    </xf>
    <xf numFmtId="0" fontId="25" fillId="0" borderId="2" xfId="4" applyFont="1" applyBorder="1" applyAlignment="1">
      <alignment horizontal="left" vertical="center"/>
    </xf>
    <xf numFmtId="0" fontId="25" fillId="0" borderId="9" xfId="4" applyFont="1" applyBorder="1" applyAlignment="1">
      <alignment horizontal="left" vertical="center"/>
    </xf>
    <xf numFmtId="0" fontId="25" fillId="2" borderId="2" xfId="4" applyFont="1" applyFill="1" applyBorder="1" applyAlignment="1">
      <alignment horizontal="center" vertical="center"/>
    </xf>
    <xf numFmtId="0" fontId="25" fillId="2" borderId="9" xfId="4" applyFont="1" applyFill="1" applyBorder="1" applyAlignment="1">
      <alignment horizontal="center" vertical="center"/>
    </xf>
    <xf numFmtId="0" fontId="25" fillId="0" borderId="2" xfId="4" applyNumberFormat="1" applyFont="1" applyBorder="1" applyAlignment="1">
      <alignment horizontal="center" vertical="center"/>
    </xf>
    <xf numFmtId="0" fontId="25" fillId="0" borderId="9" xfId="4" applyNumberFormat="1" applyFont="1" applyBorder="1" applyAlignment="1">
      <alignment horizontal="center" vertical="center"/>
    </xf>
    <xf numFmtId="41" fontId="25" fillId="0" borderId="2" xfId="4" applyNumberFormat="1" applyFont="1" applyFill="1" applyBorder="1" applyAlignment="1">
      <alignment horizontal="left" vertical="center" wrapText="1"/>
    </xf>
    <xf numFmtId="41" fontId="25" fillId="0" borderId="9" xfId="4" applyNumberFormat="1" applyFont="1" applyFill="1" applyBorder="1" applyAlignment="1">
      <alignment horizontal="left" vertical="center" wrapText="1"/>
    </xf>
    <xf numFmtId="164" fontId="25" fillId="0" borderId="2" xfId="4" applyNumberFormat="1" applyFont="1" applyBorder="1" applyAlignment="1">
      <alignment horizontal="center" vertical="center"/>
    </xf>
    <xf numFmtId="164" fontId="25" fillId="0" borderId="9" xfId="4" applyNumberFormat="1" applyFont="1" applyBorder="1" applyAlignment="1">
      <alignment horizontal="center" vertical="center"/>
    </xf>
    <xf numFmtId="0" fontId="25" fillId="2" borderId="4" xfId="4" applyFont="1" applyFill="1" applyBorder="1" applyAlignment="1">
      <alignment horizontal="center" vertical="center"/>
    </xf>
    <xf numFmtId="0" fontId="24" fillId="2" borderId="15" xfId="4" applyFont="1" applyFill="1" applyBorder="1" applyAlignment="1">
      <alignment horizontal="center" vertical="center"/>
    </xf>
    <xf numFmtId="0" fontId="24" fillId="2" borderId="16" xfId="4" applyFont="1" applyFill="1" applyBorder="1" applyAlignment="1">
      <alignment horizontal="center" vertical="center"/>
    </xf>
    <xf numFmtId="0" fontId="24" fillId="2" borderId="17" xfId="4" applyFont="1" applyFill="1" applyBorder="1" applyAlignment="1">
      <alignment horizontal="center" vertical="center"/>
    </xf>
    <xf numFmtId="0" fontId="24" fillId="2" borderId="18" xfId="4" applyFont="1" applyFill="1" applyBorder="1" applyAlignment="1">
      <alignment horizontal="center" vertical="center"/>
    </xf>
    <xf numFmtId="0" fontId="40" fillId="4" borderId="1" xfId="6" applyFont="1" applyFill="1" applyBorder="1" applyAlignment="1">
      <alignment horizontal="center" vertical="center" wrapText="1"/>
    </xf>
    <xf numFmtId="0" fontId="39" fillId="2" borderId="0" xfId="6" applyFont="1" applyFill="1" applyAlignment="1">
      <alignment horizontal="center" vertical="center" wrapText="1"/>
    </xf>
    <xf numFmtId="0" fontId="40" fillId="4" borderId="1" xfId="6" applyFont="1" applyFill="1" applyBorder="1" applyAlignment="1">
      <alignment horizontal="center" vertical="center"/>
    </xf>
    <xf numFmtId="0" fontId="40" fillId="4" borderId="2" xfId="6" applyFont="1" applyFill="1" applyBorder="1" applyAlignment="1">
      <alignment horizontal="center" vertical="center"/>
    </xf>
    <xf numFmtId="0" fontId="40" fillId="4" borderId="4" xfId="6" applyFont="1" applyFill="1" applyBorder="1" applyAlignment="1">
      <alignment horizontal="center" vertical="center"/>
    </xf>
    <xf numFmtId="0" fontId="40" fillId="4" borderId="9" xfId="6" applyFont="1" applyFill="1" applyBorder="1" applyAlignment="1">
      <alignment horizontal="center" vertical="center"/>
    </xf>
    <xf numFmtId="0" fontId="10" fillId="2" borderId="2" xfId="7" applyFont="1" applyFill="1" applyBorder="1" applyAlignment="1">
      <alignment horizontal="center" vertical="center"/>
    </xf>
    <xf numFmtId="0" fontId="10" fillId="2" borderId="9" xfId="7" applyFont="1" applyFill="1" applyBorder="1" applyAlignment="1">
      <alignment horizontal="center" vertical="center"/>
    </xf>
    <xf numFmtId="0" fontId="10" fillId="2" borderId="4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/>
    </xf>
    <xf numFmtId="0" fontId="12" fillId="2" borderId="9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/>
    </xf>
    <xf numFmtId="0" fontId="12" fillId="2" borderId="8" xfId="7" applyFont="1" applyFill="1" applyBorder="1" applyAlignment="1">
      <alignment horizontal="center" vertical="center"/>
    </xf>
    <xf numFmtId="0" fontId="12" fillId="2" borderId="6" xfId="7" applyFont="1" applyFill="1" applyBorder="1" applyAlignment="1">
      <alignment horizontal="center" vertical="center" wrapText="1"/>
    </xf>
    <xf numFmtId="0" fontId="12" fillId="2" borderId="8" xfId="7" applyFont="1" applyFill="1" applyBorder="1" applyAlignment="1">
      <alignment horizontal="center" vertical="center" wrapText="1"/>
    </xf>
    <xf numFmtId="0" fontId="12" fillId="2" borderId="4" xfId="7" applyFont="1" applyFill="1" applyBorder="1" applyAlignment="1">
      <alignment horizontal="center" vertical="center"/>
    </xf>
    <xf numFmtId="0" fontId="12" fillId="2" borderId="5" xfId="7" applyFont="1" applyFill="1" applyBorder="1" applyAlignment="1">
      <alignment horizontal="center" vertical="center"/>
    </xf>
    <xf numFmtId="0" fontId="10" fillId="2" borderId="1" xfId="7" applyFont="1" applyFill="1" applyBorder="1" applyAlignment="1">
      <alignment horizontal="center" vertical="center"/>
    </xf>
    <xf numFmtId="0" fontId="12" fillId="2" borderId="7" xfId="7" applyFont="1" applyFill="1" applyBorder="1" applyAlignment="1">
      <alignment horizontal="center" vertical="center" wrapText="1"/>
    </xf>
    <xf numFmtId="0" fontId="12" fillId="2" borderId="5" xfId="7" applyFont="1" applyFill="1" applyBorder="1" applyAlignment="1">
      <alignment horizontal="center" vertical="center" wrapText="1"/>
    </xf>
    <xf numFmtId="0" fontId="10" fillId="2" borderId="3" xfId="7" applyFont="1" applyFill="1" applyBorder="1" applyAlignment="1">
      <alignment horizontal="center" vertical="center"/>
    </xf>
    <xf numFmtId="0" fontId="10" fillId="2" borderId="6" xfId="7" applyFont="1" applyFill="1" applyBorder="1" applyAlignment="1">
      <alignment horizontal="center" vertical="center"/>
    </xf>
    <xf numFmtId="0" fontId="10" fillId="2" borderId="8" xfId="7" applyFont="1" applyFill="1" applyBorder="1" applyAlignment="1">
      <alignment horizontal="center" vertical="center"/>
    </xf>
    <xf numFmtId="0" fontId="12" fillId="2" borderId="2" xfId="7" applyFont="1" applyFill="1" applyBorder="1" applyAlignment="1">
      <alignment horizontal="center" vertical="center"/>
    </xf>
    <xf numFmtId="0" fontId="10" fillId="2" borderId="5" xfId="7" applyFont="1" applyFill="1" applyBorder="1" applyAlignment="1">
      <alignment horizontal="center" vertical="center"/>
    </xf>
    <xf numFmtId="0" fontId="11" fillId="2" borderId="2" xfId="7" applyFont="1" applyFill="1" applyBorder="1" applyAlignment="1">
      <alignment horizontal="center" vertical="center" wrapText="1"/>
    </xf>
    <xf numFmtId="0" fontId="11" fillId="2" borderId="4" xfId="7" applyFont="1" applyFill="1" applyBorder="1" applyAlignment="1">
      <alignment horizontal="center" vertical="center" wrapText="1"/>
    </xf>
    <xf numFmtId="0" fontId="11" fillId="2" borderId="5" xfId="7" applyFont="1" applyFill="1" applyBorder="1" applyAlignment="1">
      <alignment horizontal="center" vertical="center" wrapText="1"/>
    </xf>
    <xf numFmtId="0" fontId="6" fillId="2" borderId="0" xfId="6" applyFont="1" applyFill="1" applyAlignment="1">
      <alignment horizontal="center"/>
    </xf>
    <xf numFmtId="0" fontId="11" fillId="2" borderId="7" xfId="7" applyFont="1" applyFill="1" applyBorder="1" applyAlignment="1">
      <alignment horizontal="center" vertical="center" wrapText="1"/>
    </xf>
    <xf numFmtId="0" fontId="11" fillId="2" borderId="9" xfId="7" applyFont="1" applyFill="1" applyBorder="1" applyAlignment="1">
      <alignment horizontal="center" vertical="center" wrapText="1"/>
    </xf>
  </cellXfs>
  <cellStyles count="16">
    <cellStyle name="Dziesiętny" xfId="1" builtinId="3"/>
    <cellStyle name="Dziesiętny 2" xfId="8"/>
    <cellStyle name="Dziesiętny 5" xfId="5"/>
    <cellStyle name="Dziesiętny 6" xfId="9"/>
    <cellStyle name="Dziesiętny 8" xfId="14"/>
    <cellStyle name="Normalny" xfId="0" builtinId="0"/>
    <cellStyle name="Normalny 2" xfId="15"/>
    <cellStyle name="Normalny 2 2" xfId="6"/>
    <cellStyle name="Normalny 3" xfId="13"/>
    <cellStyle name="Normalny 5" xfId="2"/>
    <cellStyle name="Normalny 5 2" xfId="7"/>
    <cellStyle name="Normalny_dochody 2010 zał.1" xfId="10"/>
    <cellStyle name="Normalny_sołectwa 2009" xfId="3"/>
    <cellStyle name="Normalny_zad.zlecl.Ipol.2007" xfId="12"/>
    <cellStyle name="Normalny_zal_Szczecin" xfId="11"/>
    <cellStyle name="Normalny_zm.inwest 200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E1" workbookViewId="0">
      <selection activeCell="I2" sqref="I2"/>
    </sheetView>
  </sheetViews>
  <sheetFormatPr defaultRowHeight="12.75"/>
  <cols>
    <col min="1" max="1" width="4.42578125" style="4" customWidth="1"/>
    <col min="2" max="2" width="6.7109375" style="4" customWidth="1"/>
    <col min="3" max="3" width="9" style="4" customWidth="1"/>
    <col min="4" max="4" width="8.5703125" style="4" customWidth="1"/>
    <col min="5" max="5" width="34" style="4" customWidth="1"/>
    <col min="6" max="6" width="19.85546875" style="4" customWidth="1"/>
    <col min="7" max="7" width="18.140625" style="4" customWidth="1"/>
    <col min="8" max="8" width="18.85546875" style="4" customWidth="1"/>
    <col min="9" max="9" width="17.28515625" style="4" customWidth="1"/>
    <col min="10" max="10" width="15.140625" style="4" customWidth="1"/>
    <col min="11" max="11" width="20.42578125" style="4" customWidth="1"/>
    <col min="12" max="12" width="22" style="4" customWidth="1"/>
    <col min="13" max="16384" width="9.140625" style="4"/>
  </cols>
  <sheetData>
    <row r="1" spans="1:13" ht="12.75" customHeight="1">
      <c r="B1" s="78"/>
      <c r="C1" s="78"/>
      <c r="D1" s="78"/>
      <c r="E1" s="79" t="s">
        <v>1</v>
      </c>
      <c r="F1" s="80"/>
      <c r="G1" s="80"/>
      <c r="I1" s="81" t="s">
        <v>130</v>
      </c>
      <c r="K1" s="4" t="s">
        <v>1</v>
      </c>
      <c r="L1" s="82"/>
    </row>
    <row r="2" spans="1:13" ht="12.75" customHeight="1">
      <c r="B2" s="78"/>
      <c r="C2" s="78"/>
      <c r="D2" s="78"/>
      <c r="E2" s="216" t="s">
        <v>1</v>
      </c>
      <c r="F2" s="216"/>
      <c r="G2" s="80"/>
      <c r="I2" s="5" t="s">
        <v>228</v>
      </c>
      <c r="J2" s="83"/>
      <c r="K2" s="83"/>
      <c r="L2" s="83"/>
      <c r="M2" s="84"/>
    </row>
    <row r="3" spans="1:13" ht="12.75" customHeight="1">
      <c r="B3" s="78"/>
      <c r="C3" s="78"/>
      <c r="D3" s="78"/>
      <c r="E3" s="216"/>
      <c r="F3" s="216"/>
      <c r="G3" s="80"/>
      <c r="I3" s="5" t="s">
        <v>224</v>
      </c>
      <c r="J3" s="83"/>
      <c r="K3" s="83"/>
      <c r="L3" s="83"/>
      <c r="M3" s="84"/>
    </row>
    <row r="4" spans="1:13" ht="12.75" customHeight="1">
      <c r="E4" s="216"/>
      <c r="F4" s="216"/>
      <c r="I4" s="5" t="s">
        <v>225</v>
      </c>
      <c r="J4" s="83"/>
      <c r="K4" s="83"/>
      <c r="L4" s="83"/>
      <c r="M4" s="84"/>
    </row>
    <row r="5" spans="1:13" ht="22.5" customHeight="1">
      <c r="E5" s="78" t="s">
        <v>131</v>
      </c>
      <c r="I5" s="217" t="s">
        <v>226</v>
      </c>
      <c r="J5" s="217"/>
      <c r="K5" s="217"/>
      <c r="L5" s="217"/>
      <c r="M5" s="217"/>
    </row>
    <row r="6" spans="1:13" ht="18">
      <c r="A6" s="218" t="s">
        <v>132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3" s="85" customFormat="1" ht="12.75" customHeight="1">
      <c r="A7" s="219" t="s">
        <v>133</v>
      </c>
      <c r="B7" s="219" t="s">
        <v>7</v>
      </c>
      <c r="C7" s="220" t="s">
        <v>134</v>
      </c>
      <c r="D7" s="221" t="s">
        <v>9</v>
      </c>
      <c r="E7" s="224" t="s">
        <v>135</v>
      </c>
      <c r="F7" s="224" t="s">
        <v>136</v>
      </c>
      <c r="G7" s="225" t="s">
        <v>137</v>
      </c>
      <c r="H7" s="226"/>
      <c r="I7" s="226"/>
      <c r="J7" s="226"/>
      <c r="K7" s="227"/>
      <c r="L7" s="224" t="s">
        <v>138</v>
      </c>
    </row>
    <row r="8" spans="1:13" s="85" customFormat="1" ht="12.75" customHeight="1">
      <c r="A8" s="219"/>
      <c r="B8" s="219"/>
      <c r="C8" s="220"/>
      <c r="D8" s="222"/>
      <c r="E8" s="224"/>
      <c r="F8" s="224"/>
      <c r="G8" s="224" t="s">
        <v>139</v>
      </c>
      <c r="H8" s="225" t="s">
        <v>140</v>
      </c>
      <c r="I8" s="228"/>
      <c r="J8" s="229"/>
      <c r="K8" s="230" t="s">
        <v>141</v>
      </c>
      <c r="L8" s="224"/>
    </row>
    <row r="9" spans="1:13" s="85" customFormat="1" ht="12.75" customHeight="1">
      <c r="A9" s="219"/>
      <c r="B9" s="219"/>
      <c r="C9" s="220"/>
      <c r="D9" s="222"/>
      <c r="E9" s="224"/>
      <c r="F9" s="224"/>
      <c r="G9" s="224"/>
      <c r="H9" s="224" t="s">
        <v>142</v>
      </c>
      <c r="I9" s="224" t="s">
        <v>143</v>
      </c>
      <c r="J9" s="230" t="s">
        <v>144</v>
      </c>
      <c r="K9" s="231"/>
      <c r="L9" s="224"/>
    </row>
    <row r="10" spans="1:13" s="85" customFormat="1">
      <c r="A10" s="219"/>
      <c r="B10" s="219"/>
      <c r="C10" s="220"/>
      <c r="D10" s="222"/>
      <c r="E10" s="224"/>
      <c r="F10" s="224"/>
      <c r="G10" s="224"/>
      <c r="H10" s="224"/>
      <c r="I10" s="224"/>
      <c r="J10" s="233"/>
      <c r="K10" s="231"/>
      <c r="L10" s="224"/>
    </row>
    <row r="11" spans="1:13" s="85" customFormat="1" ht="25.5" customHeight="1">
      <c r="A11" s="219"/>
      <c r="B11" s="219"/>
      <c r="C11" s="220"/>
      <c r="D11" s="223"/>
      <c r="E11" s="224"/>
      <c r="F11" s="224"/>
      <c r="G11" s="224"/>
      <c r="H11" s="224"/>
      <c r="I11" s="224"/>
      <c r="J11" s="234"/>
      <c r="K11" s="232"/>
      <c r="L11" s="224"/>
    </row>
    <row r="12" spans="1:13" ht="28.5" customHeight="1">
      <c r="A12" s="86">
        <v>1</v>
      </c>
      <c r="B12" s="87" t="s">
        <v>145</v>
      </c>
      <c r="C12" s="87" t="s">
        <v>146</v>
      </c>
      <c r="D12" s="87">
        <v>6210</v>
      </c>
      <c r="E12" s="88" t="s">
        <v>147</v>
      </c>
      <c r="F12" s="89">
        <v>2100000</v>
      </c>
      <c r="G12" s="89">
        <v>540000</v>
      </c>
      <c r="H12" s="89">
        <v>540000</v>
      </c>
      <c r="I12" s="90"/>
      <c r="J12" s="235" t="s">
        <v>148</v>
      </c>
      <c r="K12" s="90"/>
      <c r="L12" s="237" t="s">
        <v>149</v>
      </c>
    </row>
    <row r="13" spans="1:13" ht="21.75" customHeight="1">
      <c r="A13" s="91"/>
      <c r="B13" s="92"/>
      <c r="C13" s="92"/>
      <c r="D13" s="92"/>
      <c r="E13" s="93" t="s">
        <v>150</v>
      </c>
      <c r="F13" s="94"/>
      <c r="G13" s="94"/>
      <c r="H13" s="94"/>
      <c r="I13" s="94"/>
      <c r="J13" s="236"/>
      <c r="K13" s="94"/>
      <c r="L13" s="238"/>
    </row>
    <row r="14" spans="1:13" ht="25.5" customHeight="1">
      <c r="A14" s="95"/>
      <c r="B14" s="96"/>
      <c r="C14" s="96"/>
      <c r="D14" s="96"/>
      <c r="E14" s="93" t="s">
        <v>151</v>
      </c>
      <c r="F14" s="97"/>
      <c r="G14" s="97"/>
      <c r="H14" s="97"/>
      <c r="I14" s="97"/>
      <c r="J14" s="236"/>
      <c r="K14" s="97"/>
      <c r="L14" s="238"/>
    </row>
    <row r="15" spans="1:13" ht="24" customHeight="1">
      <c r="A15" s="95"/>
      <c r="B15" s="96"/>
      <c r="C15" s="96"/>
      <c r="D15" s="96"/>
      <c r="E15" s="93" t="s">
        <v>152</v>
      </c>
      <c r="F15" s="97"/>
      <c r="G15" s="97"/>
      <c r="H15" s="97"/>
      <c r="I15" s="98"/>
      <c r="J15" s="236"/>
      <c r="K15" s="97"/>
      <c r="L15" s="238"/>
    </row>
    <row r="16" spans="1:13" ht="28.5" customHeight="1">
      <c r="A16" s="95"/>
      <c r="B16" s="99"/>
      <c r="C16" s="99"/>
      <c r="D16" s="99"/>
      <c r="E16" s="100" t="s">
        <v>153</v>
      </c>
      <c r="F16" s="101"/>
      <c r="G16" s="101"/>
      <c r="H16" s="101"/>
      <c r="I16" s="102"/>
      <c r="J16" s="236"/>
      <c r="K16" s="101"/>
      <c r="L16" s="238"/>
    </row>
    <row r="17" spans="1:12" ht="20.25" customHeight="1">
      <c r="A17" s="95"/>
      <c r="B17" s="99"/>
      <c r="C17" s="99"/>
      <c r="D17" s="99"/>
      <c r="E17" s="100" t="s">
        <v>154</v>
      </c>
      <c r="F17" s="101"/>
      <c r="G17" s="101"/>
      <c r="H17" s="101"/>
      <c r="I17" s="102"/>
      <c r="J17" s="236"/>
      <c r="K17" s="101"/>
      <c r="L17" s="238"/>
    </row>
    <row r="18" spans="1:12" ht="24.75" customHeight="1">
      <c r="A18" s="95"/>
      <c r="B18" s="99"/>
      <c r="C18" s="99"/>
      <c r="D18" s="99"/>
      <c r="E18" s="100" t="s">
        <v>155</v>
      </c>
      <c r="F18" s="101"/>
      <c r="G18" s="101"/>
      <c r="H18" s="101"/>
      <c r="I18" s="102"/>
      <c r="J18" s="236"/>
      <c r="K18" s="101"/>
      <c r="L18" s="238"/>
    </row>
    <row r="19" spans="1:12" ht="40.5" customHeight="1">
      <c r="A19" s="103">
        <v>2</v>
      </c>
      <c r="B19" s="104">
        <v>600</v>
      </c>
      <c r="C19" s="104">
        <v>60016</v>
      </c>
      <c r="D19" s="104">
        <v>6050</v>
      </c>
      <c r="E19" s="105" t="s">
        <v>156</v>
      </c>
      <c r="F19" s="106">
        <v>826765</v>
      </c>
      <c r="G19" s="106">
        <v>400000</v>
      </c>
      <c r="H19" s="106">
        <v>400000</v>
      </c>
      <c r="I19" s="106"/>
      <c r="J19" s="107" t="s">
        <v>157</v>
      </c>
      <c r="K19" s="106" t="s">
        <v>1</v>
      </c>
      <c r="L19" s="108" t="s">
        <v>158</v>
      </c>
    </row>
    <row r="20" spans="1:12" ht="47.25" customHeight="1">
      <c r="A20" s="103">
        <v>3</v>
      </c>
      <c r="B20" s="104">
        <v>600</v>
      </c>
      <c r="C20" s="104">
        <v>60016</v>
      </c>
      <c r="D20" s="104">
        <v>6050</v>
      </c>
      <c r="E20" s="105" t="s">
        <v>159</v>
      </c>
      <c r="F20" s="106">
        <v>711377.4</v>
      </c>
      <c r="G20" s="106">
        <v>400000</v>
      </c>
      <c r="H20" s="106">
        <v>400000</v>
      </c>
      <c r="I20" s="106"/>
      <c r="J20" s="109" t="s">
        <v>157</v>
      </c>
      <c r="K20" s="106"/>
      <c r="L20" s="108" t="s">
        <v>158</v>
      </c>
    </row>
    <row r="21" spans="1:12" ht="42" customHeight="1">
      <c r="A21" s="110">
        <v>4</v>
      </c>
      <c r="B21" s="104">
        <v>600</v>
      </c>
      <c r="C21" s="104">
        <v>60016</v>
      </c>
      <c r="D21" s="104">
        <v>6050</v>
      </c>
      <c r="E21" s="105" t="s">
        <v>160</v>
      </c>
      <c r="F21" s="106">
        <v>2828178.93</v>
      </c>
      <c r="G21" s="106">
        <v>1100000</v>
      </c>
      <c r="H21" s="106">
        <v>1095000</v>
      </c>
      <c r="I21" s="106"/>
      <c r="J21" s="107" t="s">
        <v>161</v>
      </c>
      <c r="K21" s="106" t="s">
        <v>1</v>
      </c>
      <c r="L21" s="108" t="s">
        <v>158</v>
      </c>
    </row>
    <row r="22" spans="1:12" ht="45.75" customHeight="1">
      <c r="A22" s="111">
        <v>5</v>
      </c>
      <c r="B22" s="112">
        <v>600</v>
      </c>
      <c r="C22" s="112">
        <v>60016</v>
      </c>
      <c r="D22" s="112">
        <v>6050</v>
      </c>
      <c r="E22" s="113" t="s">
        <v>162</v>
      </c>
      <c r="F22" s="89">
        <v>986000</v>
      </c>
      <c r="G22" s="89">
        <v>386000</v>
      </c>
      <c r="H22" s="89">
        <v>386000</v>
      </c>
      <c r="I22" s="89"/>
      <c r="J22" s="235" t="s">
        <v>157</v>
      </c>
      <c r="K22" s="89" t="s">
        <v>1</v>
      </c>
      <c r="L22" s="240" t="s">
        <v>158</v>
      </c>
    </row>
    <row r="23" spans="1:12" ht="27" customHeight="1">
      <c r="A23" s="114"/>
      <c r="B23" s="115"/>
      <c r="C23" s="115"/>
      <c r="D23" s="115"/>
      <c r="E23" s="116" t="s">
        <v>163</v>
      </c>
      <c r="F23" s="117"/>
      <c r="G23" s="117"/>
      <c r="H23" s="117"/>
      <c r="I23" s="117"/>
      <c r="J23" s="236"/>
      <c r="K23" s="117"/>
      <c r="L23" s="241"/>
    </row>
    <row r="24" spans="1:12" ht="33" customHeight="1">
      <c r="A24" s="114"/>
      <c r="B24" s="115"/>
      <c r="C24" s="115"/>
      <c r="D24" s="115"/>
      <c r="E24" s="116" t="s">
        <v>164</v>
      </c>
      <c r="F24" s="117"/>
      <c r="G24" s="117"/>
      <c r="H24" s="117"/>
      <c r="I24" s="117"/>
      <c r="J24" s="236"/>
      <c r="K24" s="117"/>
      <c r="L24" s="241"/>
    </row>
    <row r="25" spans="1:12" ht="28.5" customHeight="1">
      <c r="A25" s="114"/>
      <c r="B25" s="115"/>
      <c r="C25" s="115"/>
      <c r="D25" s="115"/>
      <c r="E25" s="116" t="s">
        <v>165</v>
      </c>
      <c r="F25" s="117"/>
      <c r="G25" s="117"/>
      <c r="H25" s="117"/>
      <c r="I25" s="117"/>
      <c r="J25" s="236"/>
      <c r="K25" s="117"/>
      <c r="L25" s="241"/>
    </row>
    <row r="26" spans="1:12" ht="33" customHeight="1">
      <c r="A26" s="118"/>
      <c r="B26" s="119"/>
      <c r="C26" s="119"/>
      <c r="D26" s="119"/>
      <c r="E26" s="120" t="s">
        <v>166</v>
      </c>
      <c r="F26" s="121"/>
      <c r="G26" s="121"/>
      <c r="H26" s="121"/>
      <c r="I26" s="121"/>
      <c r="J26" s="239"/>
      <c r="K26" s="121"/>
      <c r="L26" s="242"/>
    </row>
    <row r="27" spans="1:12" ht="56.25" customHeight="1">
      <c r="A27" s="122">
        <v>6</v>
      </c>
      <c r="B27" s="104">
        <v>600</v>
      </c>
      <c r="C27" s="104">
        <v>60016</v>
      </c>
      <c r="D27" s="104">
        <v>6050</v>
      </c>
      <c r="E27" s="105" t="s">
        <v>167</v>
      </c>
      <c r="F27" s="106">
        <v>8400</v>
      </c>
      <c r="G27" s="106">
        <v>8400</v>
      </c>
      <c r="H27" s="106">
        <v>8400</v>
      </c>
      <c r="I27" s="106"/>
      <c r="J27" s="109" t="s">
        <v>157</v>
      </c>
      <c r="K27" s="106"/>
      <c r="L27" s="108" t="s">
        <v>158</v>
      </c>
    </row>
    <row r="28" spans="1:12">
      <c r="A28" s="243" t="s">
        <v>133</v>
      </c>
      <c r="B28" s="243" t="s">
        <v>7</v>
      </c>
      <c r="C28" s="244" t="s">
        <v>134</v>
      </c>
      <c r="D28" s="245" t="s">
        <v>9</v>
      </c>
      <c r="E28" s="248" t="s">
        <v>135</v>
      </c>
      <c r="F28" s="248" t="s">
        <v>136</v>
      </c>
      <c r="G28" s="249" t="s">
        <v>137</v>
      </c>
      <c r="H28" s="250"/>
      <c r="I28" s="250"/>
      <c r="J28" s="250"/>
      <c r="K28" s="251"/>
      <c r="L28" s="248" t="s">
        <v>138</v>
      </c>
    </row>
    <row r="29" spans="1:12" ht="12.75" customHeight="1">
      <c r="A29" s="243"/>
      <c r="B29" s="243"/>
      <c r="C29" s="244"/>
      <c r="D29" s="246"/>
      <c r="E29" s="248"/>
      <c r="F29" s="248"/>
      <c r="G29" s="248" t="s">
        <v>139</v>
      </c>
      <c r="H29" s="249" t="s">
        <v>140</v>
      </c>
      <c r="I29" s="252"/>
      <c r="J29" s="253"/>
      <c r="K29" s="254" t="s">
        <v>141</v>
      </c>
      <c r="L29" s="248"/>
    </row>
    <row r="30" spans="1:12">
      <c r="A30" s="243"/>
      <c r="B30" s="243"/>
      <c r="C30" s="244"/>
      <c r="D30" s="246"/>
      <c r="E30" s="248"/>
      <c r="F30" s="248"/>
      <c r="G30" s="248"/>
      <c r="H30" s="248" t="s">
        <v>142</v>
      </c>
      <c r="I30" s="248" t="s">
        <v>143</v>
      </c>
      <c r="J30" s="254" t="s">
        <v>144</v>
      </c>
      <c r="K30" s="255"/>
      <c r="L30" s="248"/>
    </row>
    <row r="31" spans="1:12">
      <c r="A31" s="243"/>
      <c r="B31" s="243"/>
      <c r="C31" s="244"/>
      <c r="D31" s="246"/>
      <c r="E31" s="248"/>
      <c r="F31" s="248"/>
      <c r="G31" s="248"/>
      <c r="H31" s="248"/>
      <c r="I31" s="248"/>
      <c r="J31" s="257"/>
      <c r="K31" s="255"/>
      <c r="L31" s="248"/>
    </row>
    <row r="32" spans="1:12" ht="21.75" customHeight="1">
      <c r="A32" s="243"/>
      <c r="B32" s="243"/>
      <c r="C32" s="244"/>
      <c r="D32" s="247"/>
      <c r="E32" s="248"/>
      <c r="F32" s="248"/>
      <c r="G32" s="248"/>
      <c r="H32" s="248"/>
      <c r="I32" s="248"/>
      <c r="J32" s="258"/>
      <c r="K32" s="256"/>
      <c r="L32" s="248"/>
    </row>
    <row r="33" spans="1:12" ht="57" customHeight="1">
      <c r="A33" s="103">
        <v>7</v>
      </c>
      <c r="B33" s="112">
        <v>600</v>
      </c>
      <c r="C33" s="112">
        <v>60016</v>
      </c>
      <c r="D33" s="123">
        <v>6050</v>
      </c>
      <c r="E33" s="124" t="s">
        <v>168</v>
      </c>
      <c r="F33" s="90">
        <v>0</v>
      </c>
      <c r="G33" s="90">
        <v>0</v>
      </c>
      <c r="H33" s="90">
        <v>0</v>
      </c>
      <c r="I33" s="90"/>
      <c r="J33" s="109" t="s">
        <v>157</v>
      </c>
      <c r="K33" s="90"/>
      <c r="L33" s="125" t="s">
        <v>158</v>
      </c>
    </row>
    <row r="34" spans="1:12" ht="45.75" customHeight="1">
      <c r="A34" s="103">
        <v>8</v>
      </c>
      <c r="B34" s="112">
        <v>600</v>
      </c>
      <c r="C34" s="112">
        <v>60016</v>
      </c>
      <c r="D34" s="123">
        <v>6050</v>
      </c>
      <c r="E34" s="124" t="s">
        <v>169</v>
      </c>
      <c r="F34" s="90">
        <v>20000</v>
      </c>
      <c r="G34" s="90">
        <v>20000</v>
      </c>
      <c r="H34" s="90">
        <v>20000</v>
      </c>
      <c r="I34" s="90"/>
      <c r="J34" s="109" t="s">
        <v>157</v>
      </c>
      <c r="K34" s="90"/>
      <c r="L34" s="125" t="s">
        <v>158</v>
      </c>
    </row>
    <row r="35" spans="1:12" ht="32.25" customHeight="1">
      <c r="A35" s="103">
        <v>9</v>
      </c>
      <c r="B35" s="123">
        <v>600</v>
      </c>
      <c r="C35" s="123">
        <v>60016</v>
      </c>
      <c r="D35" s="123">
        <v>6050</v>
      </c>
      <c r="E35" s="124" t="s">
        <v>170</v>
      </c>
      <c r="F35" s="90">
        <v>5000</v>
      </c>
      <c r="G35" s="90">
        <v>5000</v>
      </c>
      <c r="H35" s="90">
        <v>5000</v>
      </c>
      <c r="I35" s="90"/>
      <c r="J35" s="109" t="s">
        <v>157</v>
      </c>
      <c r="K35" s="90"/>
      <c r="L35" s="125" t="s">
        <v>158</v>
      </c>
    </row>
    <row r="36" spans="1:12" ht="30" customHeight="1">
      <c r="A36" s="103">
        <v>10</v>
      </c>
      <c r="B36" s="123">
        <v>600</v>
      </c>
      <c r="C36" s="123">
        <v>60016</v>
      </c>
      <c r="D36" s="123">
        <v>6060</v>
      </c>
      <c r="E36" s="124" t="s">
        <v>171</v>
      </c>
      <c r="F36" s="90">
        <v>50000</v>
      </c>
      <c r="G36" s="90">
        <v>50000</v>
      </c>
      <c r="H36" s="90">
        <v>50000</v>
      </c>
      <c r="I36" s="90"/>
      <c r="J36" s="126" t="s">
        <v>172</v>
      </c>
      <c r="K36" s="90"/>
      <c r="L36" s="125" t="s">
        <v>158</v>
      </c>
    </row>
    <row r="37" spans="1:12" s="127" customFormat="1" ht="42" customHeight="1">
      <c r="A37" s="122">
        <v>11</v>
      </c>
      <c r="B37" s="104">
        <v>750</v>
      </c>
      <c r="C37" s="104">
        <v>75023</v>
      </c>
      <c r="D37" s="104">
        <v>6060</v>
      </c>
      <c r="E37" s="105" t="s">
        <v>173</v>
      </c>
      <c r="F37" s="106">
        <v>22000</v>
      </c>
      <c r="G37" s="106">
        <v>22000</v>
      </c>
      <c r="H37" s="106">
        <v>22000</v>
      </c>
      <c r="I37" s="106"/>
      <c r="J37" s="107" t="s">
        <v>172</v>
      </c>
      <c r="K37" s="106"/>
      <c r="L37" s="108" t="s">
        <v>158</v>
      </c>
    </row>
    <row r="38" spans="1:12" ht="43.5" customHeight="1">
      <c r="A38" s="128">
        <v>12</v>
      </c>
      <c r="B38" s="129">
        <v>801</v>
      </c>
      <c r="C38" s="104">
        <v>80101</v>
      </c>
      <c r="D38" s="104">
        <v>6059</v>
      </c>
      <c r="E38" s="130" t="s">
        <v>174</v>
      </c>
      <c r="F38" s="131">
        <v>22075</v>
      </c>
      <c r="G38" s="132">
        <v>22075</v>
      </c>
      <c r="H38" s="106">
        <v>22075</v>
      </c>
      <c r="I38" s="132"/>
      <c r="J38" s="107" t="s">
        <v>172</v>
      </c>
      <c r="K38" s="106"/>
      <c r="L38" s="133" t="s">
        <v>175</v>
      </c>
    </row>
    <row r="39" spans="1:12" ht="40.5" customHeight="1">
      <c r="A39" s="261">
        <v>13</v>
      </c>
      <c r="B39" s="263">
        <v>801</v>
      </c>
      <c r="C39" s="263">
        <v>80103</v>
      </c>
      <c r="D39" s="134">
        <v>6057</v>
      </c>
      <c r="E39" s="265" t="s">
        <v>176</v>
      </c>
      <c r="F39" s="267">
        <v>372801</v>
      </c>
      <c r="G39" s="267">
        <v>1395.7</v>
      </c>
      <c r="H39" s="89" t="s">
        <v>1</v>
      </c>
      <c r="I39" s="89"/>
      <c r="J39" s="135" t="s">
        <v>172</v>
      </c>
      <c r="K39" s="89">
        <v>1185.75</v>
      </c>
      <c r="L39" s="259" t="s">
        <v>158</v>
      </c>
    </row>
    <row r="40" spans="1:12" ht="35.25" customHeight="1">
      <c r="A40" s="262"/>
      <c r="B40" s="264"/>
      <c r="C40" s="264"/>
      <c r="D40" s="134">
        <v>6059</v>
      </c>
      <c r="E40" s="266"/>
      <c r="F40" s="268"/>
      <c r="G40" s="268"/>
      <c r="H40" s="121" t="s">
        <v>1</v>
      </c>
      <c r="I40" s="121"/>
      <c r="J40" s="135" t="s">
        <v>177</v>
      </c>
      <c r="K40" s="136"/>
      <c r="L40" s="260"/>
    </row>
    <row r="41" spans="1:12" ht="32.25" customHeight="1">
      <c r="A41" s="261">
        <v>14</v>
      </c>
      <c r="B41" s="263">
        <v>801</v>
      </c>
      <c r="C41" s="263">
        <v>80103</v>
      </c>
      <c r="D41" s="134">
        <v>6067</v>
      </c>
      <c r="E41" s="265" t="s">
        <v>178</v>
      </c>
      <c r="F41" s="267">
        <v>287000.65000000002</v>
      </c>
      <c r="G41" s="267">
        <v>29008.15</v>
      </c>
      <c r="H41" s="89" t="s">
        <v>1</v>
      </c>
      <c r="I41" s="89"/>
      <c r="J41" s="135" t="s">
        <v>172</v>
      </c>
      <c r="K41" s="89">
        <v>24656.93</v>
      </c>
      <c r="L41" s="259" t="s">
        <v>158</v>
      </c>
    </row>
    <row r="42" spans="1:12" ht="36.75" customHeight="1">
      <c r="A42" s="262"/>
      <c r="B42" s="264"/>
      <c r="C42" s="264"/>
      <c r="D42" s="134">
        <v>6069</v>
      </c>
      <c r="E42" s="266"/>
      <c r="F42" s="268"/>
      <c r="G42" s="268"/>
      <c r="H42" s="121" t="s">
        <v>1</v>
      </c>
      <c r="I42" s="121"/>
      <c r="J42" s="137" t="s">
        <v>179</v>
      </c>
      <c r="K42" s="136"/>
      <c r="L42" s="260"/>
    </row>
    <row r="43" spans="1:12" ht="48" customHeight="1">
      <c r="A43" s="122">
        <v>15</v>
      </c>
      <c r="B43" s="104">
        <v>854</v>
      </c>
      <c r="C43" s="123">
        <v>85495</v>
      </c>
      <c r="D43" s="123">
        <v>6050</v>
      </c>
      <c r="E43" s="138" t="s">
        <v>180</v>
      </c>
      <c r="F43" s="139">
        <v>25000</v>
      </c>
      <c r="G43" s="140">
        <v>25000</v>
      </c>
      <c r="H43" s="90">
        <v>25000</v>
      </c>
      <c r="I43" s="140"/>
      <c r="J43" s="107" t="s">
        <v>172</v>
      </c>
      <c r="K43" s="90"/>
      <c r="L43" s="141" t="s">
        <v>158</v>
      </c>
    </row>
    <row r="44" spans="1:12" ht="40.5" customHeight="1">
      <c r="A44" s="142">
        <v>16</v>
      </c>
      <c r="B44" s="143">
        <v>854</v>
      </c>
      <c r="C44" s="123">
        <v>85495</v>
      </c>
      <c r="D44" s="123">
        <v>6050</v>
      </c>
      <c r="E44" s="138" t="s">
        <v>181</v>
      </c>
      <c r="F44" s="132">
        <v>3000</v>
      </c>
      <c r="G44" s="140">
        <v>3000</v>
      </c>
      <c r="H44" s="90">
        <v>3000</v>
      </c>
      <c r="I44" s="140"/>
      <c r="J44" s="107" t="s">
        <v>172</v>
      </c>
      <c r="K44" s="90"/>
      <c r="L44" s="141" t="s">
        <v>158</v>
      </c>
    </row>
    <row r="45" spans="1:12" ht="48" customHeight="1">
      <c r="A45" s="103">
        <v>17</v>
      </c>
      <c r="B45" s="144">
        <v>900</v>
      </c>
      <c r="C45" s="144">
        <v>90001</v>
      </c>
      <c r="D45" s="123" t="s">
        <v>1</v>
      </c>
      <c r="E45" s="145" t="s">
        <v>182</v>
      </c>
      <c r="F45" s="90">
        <f>SUM(F46:F54)</f>
        <v>949783</v>
      </c>
      <c r="G45" s="90">
        <f>SUM(G46:G54)</f>
        <v>583000</v>
      </c>
      <c r="H45" s="90">
        <f>SUM(H46:H54)</f>
        <v>583000</v>
      </c>
      <c r="I45" s="90">
        <f>SUM(I46:I55)</f>
        <v>0</v>
      </c>
      <c r="J45" s="146" t="s">
        <v>183</v>
      </c>
      <c r="K45" s="90">
        <f>SUM(K46:K55)</f>
        <v>0</v>
      </c>
      <c r="L45" s="147" t="s">
        <v>1</v>
      </c>
    </row>
    <row r="46" spans="1:12" ht="48" customHeight="1">
      <c r="A46" s="148"/>
      <c r="B46" s="149"/>
      <c r="C46" s="149"/>
      <c r="D46" s="115">
        <v>6050</v>
      </c>
      <c r="E46" s="150" t="s">
        <v>184</v>
      </c>
      <c r="F46" s="151">
        <v>801039</v>
      </c>
      <c r="G46" s="151">
        <v>450000</v>
      </c>
      <c r="H46" s="151">
        <v>450000</v>
      </c>
      <c r="I46" s="151">
        <v>0</v>
      </c>
      <c r="J46" s="152"/>
      <c r="K46" s="153"/>
      <c r="L46" s="154" t="s">
        <v>158</v>
      </c>
    </row>
    <row r="47" spans="1:12" ht="48" customHeight="1">
      <c r="A47" s="148"/>
      <c r="B47" s="149"/>
      <c r="C47" s="149"/>
      <c r="D47" s="155">
        <v>6050</v>
      </c>
      <c r="E47" s="156" t="s">
        <v>185</v>
      </c>
      <c r="F47" s="153">
        <v>78744</v>
      </c>
      <c r="G47" s="153">
        <v>63000</v>
      </c>
      <c r="H47" s="153">
        <v>63000</v>
      </c>
      <c r="I47" s="151">
        <v>0</v>
      </c>
      <c r="J47" s="152"/>
      <c r="K47" s="153"/>
      <c r="L47" s="148"/>
    </row>
    <row r="48" spans="1:12" ht="12.75" customHeight="1">
      <c r="A48" s="243" t="s">
        <v>133</v>
      </c>
      <c r="B48" s="243" t="s">
        <v>7</v>
      </c>
      <c r="C48" s="244" t="s">
        <v>134</v>
      </c>
      <c r="D48" s="245" t="s">
        <v>9</v>
      </c>
      <c r="E48" s="248" t="s">
        <v>135</v>
      </c>
      <c r="F48" s="248" t="s">
        <v>136</v>
      </c>
      <c r="G48" s="249" t="s">
        <v>137</v>
      </c>
      <c r="H48" s="250"/>
      <c r="I48" s="250"/>
      <c r="J48" s="250"/>
      <c r="K48" s="251"/>
      <c r="L48" s="248" t="s">
        <v>138</v>
      </c>
    </row>
    <row r="49" spans="1:12" ht="12.75" customHeight="1">
      <c r="A49" s="243"/>
      <c r="B49" s="243"/>
      <c r="C49" s="244"/>
      <c r="D49" s="246"/>
      <c r="E49" s="248"/>
      <c r="F49" s="248"/>
      <c r="G49" s="248" t="s">
        <v>139</v>
      </c>
      <c r="H49" s="249" t="s">
        <v>140</v>
      </c>
      <c r="I49" s="252"/>
      <c r="J49" s="253"/>
      <c r="K49" s="254" t="s">
        <v>141</v>
      </c>
      <c r="L49" s="248"/>
    </row>
    <row r="50" spans="1:12" ht="12.75" customHeight="1">
      <c r="A50" s="243"/>
      <c r="B50" s="243"/>
      <c r="C50" s="244"/>
      <c r="D50" s="246"/>
      <c r="E50" s="248"/>
      <c r="F50" s="248"/>
      <c r="G50" s="248"/>
      <c r="H50" s="248" t="s">
        <v>142</v>
      </c>
      <c r="I50" s="248" t="s">
        <v>143</v>
      </c>
      <c r="J50" s="254" t="s">
        <v>144</v>
      </c>
      <c r="K50" s="255"/>
      <c r="L50" s="248"/>
    </row>
    <row r="51" spans="1:12" ht="12.75" customHeight="1">
      <c r="A51" s="243"/>
      <c r="B51" s="243"/>
      <c r="C51" s="244"/>
      <c r="D51" s="246"/>
      <c r="E51" s="248"/>
      <c r="F51" s="248"/>
      <c r="G51" s="248"/>
      <c r="H51" s="248"/>
      <c r="I51" s="248"/>
      <c r="J51" s="257"/>
      <c r="K51" s="255"/>
      <c r="L51" s="248"/>
    </row>
    <row r="52" spans="1:12" ht="12.75" customHeight="1">
      <c r="A52" s="243"/>
      <c r="B52" s="243"/>
      <c r="C52" s="244"/>
      <c r="D52" s="247"/>
      <c r="E52" s="248"/>
      <c r="F52" s="248"/>
      <c r="G52" s="248"/>
      <c r="H52" s="248"/>
      <c r="I52" s="248"/>
      <c r="J52" s="258"/>
      <c r="K52" s="256"/>
      <c r="L52" s="248"/>
    </row>
    <row r="53" spans="1:12" ht="84.75" customHeight="1">
      <c r="A53" s="148"/>
      <c r="B53" s="149"/>
      <c r="C53" s="149"/>
      <c r="D53" s="157">
        <v>6050</v>
      </c>
      <c r="E53" s="156" t="s">
        <v>186</v>
      </c>
      <c r="F53" s="153">
        <v>50000</v>
      </c>
      <c r="G53" s="153">
        <v>50000</v>
      </c>
      <c r="H53" s="153">
        <v>50000</v>
      </c>
      <c r="I53" s="153">
        <v>0</v>
      </c>
      <c r="J53" s="152"/>
      <c r="K53" s="153"/>
      <c r="L53" s="148"/>
    </row>
    <row r="54" spans="1:12" ht="41.25" customHeight="1">
      <c r="A54" s="158"/>
      <c r="B54" s="159"/>
      <c r="C54" s="159"/>
      <c r="D54" s="160">
        <v>6050</v>
      </c>
      <c r="E54" s="161" t="s">
        <v>187</v>
      </c>
      <c r="F54" s="162">
        <v>20000</v>
      </c>
      <c r="G54" s="162">
        <v>20000</v>
      </c>
      <c r="H54" s="162">
        <v>20000</v>
      </c>
      <c r="I54" s="162">
        <v>0</v>
      </c>
      <c r="J54" s="107"/>
      <c r="K54" s="153"/>
      <c r="L54" s="148"/>
    </row>
    <row r="55" spans="1:12" ht="42.75" customHeight="1">
      <c r="A55" s="158">
        <v>18</v>
      </c>
      <c r="B55" s="129">
        <v>900</v>
      </c>
      <c r="C55" s="129">
        <v>90001</v>
      </c>
      <c r="D55" s="163">
        <v>6210</v>
      </c>
      <c r="E55" s="164" t="s">
        <v>188</v>
      </c>
      <c r="F55" s="162">
        <v>15000</v>
      </c>
      <c r="G55" s="162">
        <v>15000</v>
      </c>
      <c r="H55" s="162">
        <v>15000</v>
      </c>
      <c r="I55" s="162">
        <v>0</v>
      </c>
      <c r="J55" s="165" t="s">
        <v>189</v>
      </c>
      <c r="K55" s="166"/>
      <c r="L55" s="167" t="s">
        <v>149</v>
      </c>
    </row>
    <row r="56" spans="1:12" ht="41.25" customHeight="1">
      <c r="A56" s="128">
        <v>19</v>
      </c>
      <c r="B56" s="129">
        <v>900</v>
      </c>
      <c r="C56" s="129">
        <v>90001</v>
      </c>
      <c r="D56" s="104">
        <v>6230</v>
      </c>
      <c r="E56" s="168" t="s">
        <v>190</v>
      </c>
      <c r="F56" s="169">
        <v>24000</v>
      </c>
      <c r="G56" s="169">
        <v>24000</v>
      </c>
      <c r="H56" s="169">
        <v>24000</v>
      </c>
      <c r="I56" s="170">
        <v>0</v>
      </c>
      <c r="J56" s="165" t="s">
        <v>189</v>
      </c>
      <c r="K56" s="170"/>
      <c r="L56" s="171" t="s">
        <v>191</v>
      </c>
    </row>
    <row r="57" spans="1:12" ht="33.75" customHeight="1">
      <c r="A57" s="111">
        <v>20</v>
      </c>
      <c r="B57" s="112">
        <v>900</v>
      </c>
      <c r="C57" s="112">
        <v>90015</v>
      </c>
      <c r="D57" s="112">
        <v>6050</v>
      </c>
      <c r="E57" s="113" t="s">
        <v>192</v>
      </c>
      <c r="F57" s="89">
        <v>150000</v>
      </c>
      <c r="G57" s="89">
        <v>150000</v>
      </c>
      <c r="H57" s="89">
        <v>150000</v>
      </c>
      <c r="I57" s="89">
        <v>0</v>
      </c>
      <c r="J57" s="235" t="s">
        <v>189</v>
      </c>
      <c r="K57" s="89" t="s">
        <v>1</v>
      </c>
      <c r="L57" s="261" t="s">
        <v>158</v>
      </c>
    </row>
    <row r="58" spans="1:12" ht="26.25" customHeight="1">
      <c r="A58" s="114"/>
      <c r="B58" s="115"/>
      <c r="C58" s="115"/>
      <c r="D58" s="115"/>
      <c r="E58" s="116" t="s">
        <v>193</v>
      </c>
      <c r="F58" s="117"/>
      <c r="G58" s="117"/>
      <c r="H58" s="117"/>
      <c r="I58" s="117"/>
      <c r="J58" s="236"/>
      <c r="K58" s="117"/>
      <c r="L58" s="269"/>
    </row>
    <row r="59" spans="1:12" ht="26.25" customHeight="1">
      <c r="A59" s="114"/>
      <c r="B59" s="115"/>
      <c r="C59" s="115"/>
      <c r="D59" s="115"/>
      <c r="E59" s="116" t="s">
        <v>194</v>
      </c>
      <c r="F59" s="117"/>
      <c r="G59" s="117"/>
      <c r="H59" s="117"/>
      <c r="I59" s="117"/>
      <c r="J59" s="236"/>
      <c r="K59" s="117"/>
      <c r="L59" s="269"/>
    </row>
    <row r="60" spans="1:12" ht="19.5" customHeight="1">
      <c r="A60" s="114"/>
      <c r="B60" s="115"/>
      <c r="C60" s="115"/>
      <c r="D60" s="115"/>
      <c r="E60" s="116" t="s">
        <v>195</v>
      </c>
      <c r="F60" s="117"/>
      <c r="G60" s="117"/>
      <c r="H60" s="117"/>
      <c r="I60" s="117"/>
      <c r="J60" s="236"/>
      <c r="K60" s="117"/>
      <c r="L60" s="269"/>
    </row>
    <row r="61" spans="1:12" ht="18" customHeight="1">
      <c r="A61" s="114"/>
      <c r="B61" s="115"/>
      <c r="C61" s="115"/>
      <c r="D61" s="115"/>
      <c r="E61" s="116" t="s">
        <v>196</v>
      </c>
      <c r="F61" s="117"/>
      <c r="G61" s="117"/>
      <c r="H61" s="117"/>
      <c r="I61" s="117"/>
      <c r="J61" s="236"/>
      <c r="K61" s="117"/>
      <c r="L61" s="269"/>
    </row>
    <row r="62" spans="1:12" ht="29.25" customHeight="1">
      <c r="A62" s="114"/>
      <c r="B62" s="115"/>
      <c r="C62" s="115"/>
      <c r="D62" s="115"/>
      <c r="E62" s="116" t="s">
        <v>197</v>
      </c>
      <c r="F62" s="117"/>
      <c r="G62" s="117"/>
      <c r="H62" s="117"/>
      <c r="I62" s="117"/>
      <c r="J62" s="236"/>
      <c r="K62" s="117"/>
      <c r="L62" s="269"/>
    </row>
    <row r="63" spans="1:12" ht="33.75" customHeight="1">
      <c r="A63" s="172"/>
      <c r="B63" s="173"/>
      <c r="C63" s="173"/>
      <c r="D63" s="173"/>
      <c r="E63" s="116" t="s">
        <v>198</v>
      </c>
      <c r="F63" s="117"/>
      <c r="G63" s="117"/>
      <c r="H63" s="117"/>
      <c r="I63" s="117"/>
      <c r="J63" s="239"/>
      <c r="K63" s="117"/>
      <c r="L63" s="262"/>
    </row>
    <row r="64" spans="1:12" ht="33.75" customHeight="1">
      <c r="A64" s="122">
        <v>21</v>
      </c>
      <c r="B64" s="104">
        <v>921</v>
      </c>
      <c r="C64" s="104">
        <v>92109</v>
      </c>
      <c r="D64" s="104">
        <v>6050</v>
      </c>
      <c r="E64" s="105" t="s">
        <v>199</v>
      </c>
      <c r="F64" s="90">
        <v>11000</v>
      </c>
      <c r="G64" s="90">
        <v>11000</v>
      </c>
      <c r="H64" s="90">
        <v>11000</v>
      </c>
      <c r="I64" s="90">
        <v>0</v>
      </c>
      <c r="J64" s="107" t="s">
        <v>189</v>
      </c>
      <c r="K64" s="106" t="s">
        <v>1</v>
      </c>
      <c r="L64" s="108" t="s">
        <v>158</v>
      </c>
    </row>
    <row r="65" spans="1:12" ht="44.25" customHeight="1" thickBot="1">
      <c r="A65" s="142">
        <v>22</v>
      </c>
      <c r="B65" s="104">
        <v>921</v>
      </c>
      <c r="C65" s="104">
        <v>92109</v>
      </c>
      <c r="D65" s="174">
        <v>6050</v>
      </c>
      <c r="E65" s="175" t="s">
        <v>200</v>
      </c>
      <c r="F65" s="90">
        <v>10000</v>
      </c>
      <c r="G65" s="90">
        <v>10000</v>
      </c>
      <c r="H65" s="90">
        <v>10000</v>
      </c>
      <c r="I65" s="176">
        <v>0</v>
      </c>
      <c r="J65" s="165" t="s">
        <v>172</v>
      </c>
      <c r="K65" s="176"/>
      <c r="L65" s="108" t="s">
        <v>158</v>
      </c>
    </row>
    <row r="66" spans="1:12" ht="37.5" customHeight="1">
      <c r="A66" s="125">
        <v>23</v>
      </c>
      <c r="B66" s="177">
        <v>926</v>
      </c>
      <c r="C66" s="177">
        <v>92601</v>
      </c>
      <c r="D66" s="178">
        <v>6050</v>
      </c>
      <c r="E66" s="179" t="s">
        <v>201</v>
      </c>
      <c r="F66" s="90">
        <v>9000</v>
      </c>
      <c r="G66" s="90">
        <v>9000</v>
      </c>
      <c r="H66" s="90">
        <v>9000</v>
      </c>
      <c r="I66" s="176">
        <v>0</v>
      </c>
      <c r="J66" s="146" t="s">
        <v>189</v>
      </c>
      <c r="K66" s="90">
        <v>0</v>
      </c>
      <c r="L66" s="125" t="s">
        <v>158</v>
      </c>
    </row>
    <row r="67" spans="1:12" ht="36" customHeight="1" thickBot="1">
      <c r="A67" s="125">
        <v>24</v>
      </c>
      <c r="B67" s="177">
        <v>926</v>
      </c>
      <c r="C67" s="177">
        <v>92601</v>
      </c>
      <c r="D67" s="178">
        <v>6050</v>
      </c>
      <c r="E67" s="179" t="s">
        <v>202</v>
      </c>
      <c r="F67" s="90">
        <v>10000</v>
      </c>
      <c r="G67" s="90">
        <v>10000</v>
      </c>
      <c r="H67" s="90">
        <v>10000</v>
      </c>
      <c r="I67" s="90">
        <v>0</v>
      </c>
      <c r="J67" s="146" t="s">
        <v>189</v>
      </c>
      <c r="K67" s="90"/>
      <c r="L67" s="125" t="s">
        <v>158</v>
      </c>
    </row>
    <row r="68" spans="1:12" ht="37.5" customHeight="1" thickBot="1">
      <c r="A68" s="270" t="s">
        <v>203</v>
      </c>
      <c r="B68" s="271"/>
      <c r="C68" s="271"/>
      <c r="D68" s="272"/>
      <c r="E68" s="273"/>
      <c r="F68" s="180">
        <f>SUM(F12:F67)-F45</f>
        <v>9446380.9800000004</v>
      </c>
      <c r="G68" s="180">
        <f>SUM(G12:G67)-G45</f>
        <v>3823878.8499999996</v>
      </c>
      <c r="H68" s="180">
        <f>SUM(H12:H67)-H45</f>
        <v>3788475</v>
      </c>
      <c r="I68" s="180">
        <f>SUM(I12:I67)-I45</f>
        <v>0</v>
      </c>
      <c r="J68" s="181" t="s">
        <v>204</v>
      </c>
      <c r="K68" s="180">
        <f>SUM(K12:K67)-K45</f>
        <v>25842.68</v>
      </c>
      <c r="L68" s="182" t="s">
        <v>205</v>
      </c>
    </row>
    <row r="69" spans="1:12">
      <c r="A69" s="4" t="s">
        <v>206</v>
      </c>
    </row>
    <row r="70" spans="1:12">
      <c r="A70" s="4" t="s">
        <v>207</v>
      </c>
    </row>
    <row r="71" spans="1:12">
      <c r="A71" s="4" t="s">
        <v>208</v>
      </c>
    </row>
    <row r="72" spans="1:12">
      <c r="A72" s="183" t="s">
        <v>209</v>
      </c>
    </row>
    <row r="73" spans="1:12">
      <c r="A73" s="184" t="s">
        <v>1</v>
      </c>
    </row>
    <row r="74" spans="1:12">
      <c r="C74" s="4" t="s">
        <v>1</v>
      </c>
      <c r="E74" s="183" t="s">
        <v>1</v>
      </c>
    </row>
    <row r="77" spans="1:12">
      <c r="E77" s="4" t="s">
        <v>1</v>
      </c>
    </row>
    <row r="80" spans="1:12">
      <c r="G80" s="4" t="s">
        <v>1</v>
      </c>
    </row>
    <row r="82" spans="6:7">
      <c r="G82" s="185" t="s">
        <v>1</v>
      </c>
    </row>
    <row r="87" spans="6:7">
      <c r="F87" s="4" t="s">
        <v>1</v>
      </c>
    </row>
  </sheetData>
  <mergeCells count="66">
    <mergeCell ref="J57:J63"/>
    <mergeCell ref="L57:L63"/>
    <mergeCell ref="A68:E68"/>
    <mergeCell ref="G48:K48"/>
    <mergeCell ref="L48:L52"/>
    <mergeCell ref="G49:G52"/>
    <mergeCell ref="H49:J49"/>
    <mergeCell ref="K49:K52"/>
    <mergeCell ref="H50:H52"/>
    <mergeCell ref="I50:I52"/>
    <mergeCell ref="J50:J52"/>
    <mergeCell ref="A48:A52"/>
    <mergeCell ref="B48:B52"/>
    <mergeCell ref="C48:C52"/>
    <mergeCell ref="D48:D52"/>
    <mergeCell ref="E48:E52"/>
    <mergeCell ref="F48:F52"/>
    <mergeCell ref="L39:L40"/>
    <mergeCell ref="A41:A42"/>
    <mergeCell ref="B41:B42"/>
    <mergeCell ref="C41:C42"/>
    <mergeCell ref="E41:E42"/>
    <mergeCell ref="F41:F42"/>
    <mergeCell ref="G41:G42"/>
    <mergeCell ref="L41:L42"/>
    <mergeCell ref="A39:A40"/>
    <mergeCell ref="B39:B40"/>
    <mergeCell ref="C39:C40"/>
    <mergeCell ref="E39:E40"/>
    <mergeCell ref="F39:F40"/>
    <mergeCell ref="G39:G40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A28:A32"/>
    <mergeCell ref="B28:B32"/>
    <mergeCell ref="C28:C32"/>
    <mergeCell ref="D28:D32"/>
    <mergeCell ref="E28:E32"/>
    <mergeCell ref="J9:J11"/>
    <mergeCell ref="J12:J18"/>
    <mergeCell ref="L12:L18"/>
    <mergeCell ref="J22:J26"/>
    <mergeCell ref="L22:L26"/>
    <mergeCell ref="E2:F4"/>
    <mergeCell ref="I5:M5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defaultGridColor="0" colorId="8" zoomScaleNormal="100" workbookViewId="0">
      <selection activeCell="F2" sqref="F2"/>
    </sheetView>
  </sheetViews>
  <sheetFormatPr defaultRowHeight="12.75"/>
  <cols>
    <col min="1" max="1" width="6" style="83" bestFit="1" customWidth="1"/>
    <col min="2" max="2" width="9.42578125" style="83" customWidth="1"/>
    <col min="3" max="3" width="8.7109375" style="83" customWidth="1"/>
    <col min="4" max="9" width="16.42578125" style="83" customWidth="1"/>
    <col min="10" max="10" width="12.7109375" style="188" customWidth="1"/>
    <col min="11" max="16384" width="9.140625" style="188"/>
  </cols>
  <sheetData>
    <row r="1" spans="1:10" ht="15">
      <c r="A1" s="186"/>
      <c r="B1" s="186"/>
      <c r="C1" s="186"/>
      <c r="D1" s="4" t="s">
        <v>1</v>
      </c>
      <c r="E1" s="186"/>
      <c r="F1" s="187" t="s">
        <v>210</v>
      </c>
      <c r="J1" s="84"/>
    </row>
    <row r="2" spans="1:10">
      <c r="A2" s="186"/>
      <c r="B2" s="186"/>
      <c r="C2" s="186"/>
      <c r="D2" s="186"/>
      <c r="E2" s="186"/>
      <c r="F2" s="5" t="s">
        <v>228</v>
      </c>
      <c r="J2" s="84"/>
    </row>
    <row r="3" spans="1:10">
      <c r="A3" s="186"/>
      <c r="B3" s="186"/>
      <c r="C3" s="186"/>
      <c r="D3" s="186"/>
      <c r="E3" s="186"/>
      <c r="F3" s="5" t="s">
        <v>224</v>
      </c>
      <c r="J3" s="84"/>
    </row>
    <row r="4" spans="1:10">
      <c r="A4" s="186"/>
      <c r="B4" s="186"/>
      <c r="C4" s="186"/>
      <c r="D4" s="186" t="s">
        <v>1</v>
      </c>
      <c r="E4" s="186"/>
      <c r="F4" s="5" t="s">
        <v>225</v>
      </c>
      <c r="J4" s="84"/>
    </row>
    <row r="5" spans="1:10" ht="15">
      <c r="A5" s="186"/>
      <c r="B5" s="186"/>
      <c r="C5" s="186"/>
      <c r="D5" s="186"/>
      <c r="E5" s="186"/>
      <c r="F5" s="217" t="s">
        <v>226</v>
      </c>
      <c r="G5" s="217"/>
      <c r="H5" s="217"/>
      <c r="I5" s="217"/>
      <c r="J5" s="217"/>
    </row>
    <row r="6" spans="1:10">
      <c r="A6" s="186"/>
      <c r="B6" s="186"/>
      <c r="C6" s="186"/>
      <c r="D6" s="186"/>
      <c r="E6" s="186"/>
      <c r="F6" s="186"/>
      <c r="G6" s="84"/>
      <c r="H6" s="189" t="s">
        <v>1</v>
      </c>
      <c r="J6" s="84"/>
    </row>
    <row r="7" spans="1:10">
      <c r="A7" s="186"/>
      <c r="B7" s="186"/>
      <c r="C7" s="186"/>
      <c r="D7" s="186"/>
      <c r="E7" s="186"/>
      <c r="F7" s="186"/>
      <c r="G7" s="84"/>
      <c r="H7" s="190" t="s">
        <v>1</v>
      </c>
      <c r="J7" s="84"/>
    </row>
    <row r="8" spans="1:10" ht="15">
      <c r="A8" s="186"/>
      <c r="B8" s="186"/>
      <c r="C8" s="186"/>
      <c r="D8" s="186"/>
      <c r="E8" s="186"/>
      <c r="F8" s="186"/>
      <c r="G8" s="84"/>
      <c r="H8" s="84"/>
      <c r="I8" s="187" t="s">
        <v>1</v>
      </c>
      <c r="J8" s="84"/>
    </row>
    <row r="9" spans="1:10" ht="43.5" customHeight="1">
      <c r="A9" s="275" t="s">
        <v>211</v>
      </c>
      <c r="B9" s="275"/>
      <c r="C9" s="275"/>
      <c r="D9" s="275"/>
      <c r="E9" s="275"/>
      <c r="F9" s="275"/>
      <c r="G9" s="275"/>
      <c r="H9" s="275"/>
      <c r="I9" s="275"/>
      <c r="J9" s="275"/>
    </row>
    <row r="10" spans="1:10" ht="16.5" customHeight="1">
      <c r="A10" s="191"/>
      <c r="B10" s="191"/>
      <c r="C10" s="191"/>
      <c r="D10" s="191"/>
      <c r="E10" s="191"/>
      <c r="F10" s="191"/>
      <c r="G10" s="191"/>
      <c r="H10" s="191" t="s">
        <v>212</v>
      </c>
      <c r="I10" s="191"/>
      <c r="J10" s="191"/>
    </row>
    <row r="11" spans="1:10" ht="39" customHeight="1">
      <c r="A11" s="276" t="s">
        <v>7</v>
      </c>
      <c r="B11" s="277" t="s">
        <v>8</v>
      </c>
      <c r="C11" s="277" t="s">
        <v>9</v>
      </c>
      <c r="D11" s="274" t="s">
        <v>213</v>
      </c>
      <c r="E11" s="274" t="s">
        <v>214</v>
      </c>
      <c r="F11" s="274" t="s">
        <v>215</v>
      </c>
      <c r="G11" s="274"/>
      <c r="H11" s="274"/>
      <c r="I11" s="274"/>
      <c r="J11" s="274"/>
    </row>
    <row r="12" spans="1:10" s="192" customFormat="1" ht="16.5" customHeight="1">
      <c r="A12" s="276"/>
      <c r="B12" s="278"/>
      <c r="C12" s="278"/>
      <c r="D12" s="276"/>
      <c r="E12" s="274"/>
      <c r="F12" s="274" t="s">
        <v>216</v>
      </c>
      <c r="G12" s="274" t="s">
        <v>217</v>
      </c>
      <c r="H12" s="274"/>
      <c r="I12" s="274"/>
      <c r="J12" s="274" t="s">
        <v>218</v>
      </c>
    </row>
    <row r="13" spans="1:10" s="192" customFormat="1" ht="28.5" customHeight="1">
      <c r="A13" s="276"/>
      <c r="B13" s="279"/>
      <c r="C13" s="279"/>
      <c r="D13" s="276"/>
      <c r="E13" s="274"/>
      <c r="F13" s="274"/>
      <c r="G13" s="193" t="s">
        <v>219</v>
      </c>
      <c r="H13" s="193" t="s">
        <v>220</v>
      </c>
      <c r="I13" s="193" t="s">
        <v>221</v>
      </c>
      <c r="J13" s="274"/>
    </row>
    <row r="14" spans="1:10" s="192" customFormat="1" ht="18.75" customHeight="1">
      <c r="A14" s="194">
        <v>750</v>
      </c>
      <c r="B14" s="194">
        <v>75011</v>
      </c>
      <c r="C14" s="194" t="s">
        <v>1</v>
      </c>
      <c r="D14" s="195">
        <f>SUM(D15)</f>
        <v>80400</v>
      </c>
      <c r="E14" s="195">
        <f>+F14+J14</f>
        <v>80400</v>
      </c>
      <c r="F14" s="195">
        <f>SUM(F16:F22)</f>
        <v>80400</v>
      </c>
      <c r="G14" s="195">
        <f>SUM(G16:G22)</f>
        <v>65554</v>
      </c>
      <c r="H14" s="195">
        <f>SUM(H16:H22)</f>
        <v>12306</v>
      </c>
      <c r="I14" s="195">
        <f>SUM(I16:I22)</f>
        <v>0</v>
      </c>
      <c r="J14" s="195">
        <f>SUM(J16:J22)</f>
        <v>0</v>
      </c>
    </row>
    <row r="15" spans="1:10" ht="15" customHeight="1">
      <c r="A15" s="196" t="s">
        <v>1</v>
      </c>
      <c r="B15" s="196"/>
      <c r="C15" s="196">
        <v>2010</v>
      </c>
      <c r="D15" s="197">
        <v>80400</v>
      </c>
      <c r="E15" s="197"/>
      <c r="F15" s="197"/>
      <c r="G15" s="197"/>
      <c r="H15" s="197"/>
      <c r="I15" s="197"/>
      <c r="J15" s="197"/>
    </row>
    <row r="16" spans="1:10" ht="15" customHeight="1">
      <c r="A16" s="196"/>
      <c r="B16" s="196"/>
      <c r="C16" s="196">
        <v>4010</v>
      </c>
      <c r="D16" s="197"/>
      <c r="E16" s="198">
        <f t="shared" ref="E16:E21" si="0">+F16+J16</f>
        <v>61200</v>
      </c>
      <c r="F16" s="198">
        <v>61200</v>
      </c>
      <c r="G16" s="198">
        <v>61200</v>
      </c>
      <c r="H16" s="198"/>
      <c r="I16" s="197"/>
      <c r="J16" s="197"/>
    </row>
    <row r="17" spans="1:10" ht="15" customHeight="1">
      <c r="A17" s="196"/>
      <c r="B17" s="196"/>
      <c r="C17" s="196">
        <v>4040</v>
      </c>
      <c r="D17" s="197"/>
      <c r="E17" s="198">
        <f t="shared" si="0"/>
        <v>4354</v>
      </c>
      <c r="F17" s="198">
        <v>4354</v>
      </c>
      <c r="G17" s="198">
        <v>4354</v>
      </c>
      <c r="H17" s="198"/>
      <c r="I17" s="197"/>
      <c r="J17" s="197"/>
    </row>
    <row r="18" spans="1:10" ht="15" customHeight="1">
      <c r="A18" s="196"/>
      <c r="B18" s="196"/>
      <c r="C18" s="196">
        <v>4110</v>
      </c>
      <c r="D18" s="197"/>
      <c r="E18" s="198">
        <f t="shared" si="0"/>
        <v>11210</v>
      </c>
      <c r="F18" s="198">
        <v>11210</v>
      </c>
      <c r="G18" s="198"/>
      <c r="H18" s="198">
        <v>11210</v>
      </c>
      <c r="I18" s="197"/>
      <c r="J18" s="197"/>
    </row>
    <row r="19" spans="1:10" ht="15" customHeight="1">
      <c r="A19" s="196"/>
      <c r="B19" s="196"/>
      <c r="C19" s="196">
        <v>4120</v>
      </c>
      <c r="D19" s="197"/>
      <c r="E19" s="198">
        <f t="shared" si="0"/>
        <v>1096</v>
      </c>
      <c r="F19" s="198">
        <v>1096</v>
      </c>
      <c r="G19" s="198"/>
      <c r="H19" s="198">
        <v>1096</v>
      </c>
      <c r="I19" s="197"/>
      <c r="J19" s="197"/>
    </row>
    <row r="20" spans="1:10" ht="15" customHeight="1">
      <c r="A20" s="196"/>
      <c r="B20" s="196"/>
      <c r="C20" s="196">
        <v>4210</v>
      </c>
      <c r="D20" s="197"/>
      <c r="E20" s="198">
        <f>+F20+J20</f>
        <v>200</v>
      </c>
      <c r="F20" s="198">
        <v>200</v>
      </c>
      <c r="G20" s="198"/>
      <c r="H20" s="198"/>
      <c r="I20" s="197"/>
      <c r="J20" s="197"/>
    </row>
    <row r="21" spans="1:10" ht="15" customHeight="1">
      <c r="A21" s="196"/>
      <c r="B21" s="196"/>
      <c r="C21" s="196">
        <v>4360</v>
      </c>
      <c r="D21" s="197"/>
      <c r="E21" s="198">
        <f t="shared" si="0"/>
        <v>400</v>
      </c>
      <c r="F21" s="198">
        <v>400</v>
      </c>
      <c r="G21" s="198"/>
      <c r="H21" s="198"/>
      <c r="I21" s="197"/>
      <c r="J21" s="197"/>
    </row>
    <row r="22" spans="1:10" ht="15" customHeight="1">
      <c r="A22" s="196"/>
      <c r="B22" s="196"/>
      <c r="C22" s="196">
        <v>4440</v>
      </c>
      <c r="D22" s="197"/>
      <c r="E22" s="198">
        <f>+F22+J22</f>
        <v>1940</v>
      </c>
      <c r="F22" s="198">
        <v>1940</v>
      </c>
      <c r="G22" s="198"/>
      <c r="H22" s="198"/>
      <c r="I22" s="197"/>
      <c r="J22" s="197"/>
    </row>
    <row r="23" spans="1:10" ht="15" customHeight="1">
      <c r="A23" s="194">
        <v>751</v>
      </c>
      <c r="B23" s="194">
        <v>75101</v>
      </c>
      <c r="C23" s="194" t="s">
        <v>1</v>
      </c>
      <c r="D23" s="195">
        <f>SUM(D24)</f>
        <v>2241</v>
      </c>
      <c r="E23" s="195">
        <f>+F23+J23</f>
        <v>2241</v>
      </c>
      <c r="F23" s="195">
        <f>SUM(F25:F26)</f>
        <v>2241</v>
      </c>
      <c r="G23" s="195">
        <f>SUM(G25:G26)</f>
        <v>0</v>
      </c>
      <c r="H23" s="195">
        <f>SUM(H25:H26)</f>
        <v>0</v>
      </c>
      <c r="I23" s="195">
        <f>SUM(I25:I26)</f>
        <v>0</v>
      </c>
      <c r="J23" s="195">
        <f>SUM(J25:J26)</f>
        <v>0</v>
      </c>
    </row>
    <row r="24" spans="1:10" ht="17.25" customHeight="1">
      <c r="A24" s="196" t="s">
        <v>1</v>
      </c>
      <c r="B24" s="196"/>
      <c r="C24" s="196">
        <v>2010</v>
      </c>
      <c r="D24" s="197">
        <v>2241</v>
      </c>
      <c r="E24" s="197"/>
      <c r="F24" s="197"/>
      <c r="G24" s="197"/>
      <c r="H24" s="197"/>
      <c r="I24" s="197"/>
      <c r="J24" s="197"/>
    </row>
    <row r="25" spans="1:10" ht="14.25" customHeight="1">
      <c r="A25" s="196"/>
      <c r="B25" s="196"/>
      <c r="C25" s="196">
        <v>4210</v>
      </c>
      <c r="D25" s="197"/>
      <c r="E25" s="197">
        <f>+F25+J25</f>
        <v>335</v>
      </c>
      <c r="F25" s="197">
        <v>335</v>
      </c>
      <c r="G25" s="197"/>
      <c r="H25" s="197"/>
      <c r="I25" s="197"/>
      <c r="J25" s="197"/>
    </row>
    <row r="26" spans="1:10" ht="14.25" customHeight="1">
      <c r="A26" s="196"/>
      <c r="B26" s="196"/>
      <c r="C26" s="196">
        <v>4300</v>
      </c>
      <c r="D26" s="197"/>
      <c r="E26" s="197">
        <f>+F26+J26</f>
        <v>1906</v>
      </c>
      <c r="F26" s="197">
        <v>1906</v>
      </c>
      <c r="G26" s="197"/>
      <c r="H26" s="197"/>
      <c r="I26" s="197"/>
      <c r="J26" s="197"/>
    </row>
    <row r="27" spans="1:10" ht="14.25" customHeight="1">
      <c r="A27" s="207">
        <v>851</v>
      </c>
      <c r="B27" s="207">
        <v>85195</v>
      </c>
      <c r="C27" s="196"/>
      <c r="D27" s="195">
        <f>SUM(D28:D29)</f>
        <v>100</v>
      </c>
      <c r="E27" s="195">
        <f>SUM(E28:E30)</f>
        <v>100</v>
      </c>
      <c r="F27" s="195">
        <f>SUM(F28:F30)</f>
        <v>100</v>
      </c>
      <c r="G27" s="215"/>
      <c r="H27" s="215"/>
      <c r="I27" s="215"/>
      <c r="J27" s="215"/>
    </row>
    <row r="28" spans="1:10" ht="14.25" customHeight="1">
      <c r="A28" s="196"/>
      <c r="B28" s="196"/>
      <c r="C28" s="196">
        <v>2010</v>
      </c>
      <c r="D28" s="197">
        <v>100</v>
      </c>
      <c r="E28" s="197">
        <f>+F28+J28</f>
        <v>0</v>
      </c>
      <c r="F28" s="197">
        <v>0</v>
      </c>
      <c r="G28" s="215"/>
      <c r="H28" s="215"/>
      <c r="I28" s="215"/>
      <c r="J28" s="215"/>
    </row>
    <row r="29" spans="1:10" ht="14.25" customHeight="1">
      <c r="A29" s="196"/>
      <c r="B29" s="196"/>
      <c r="C29" s="196">
        <v>4210</v>
      </c>
      <c r="D29" s="197"/>
      <c r="E29" s="197">
        <f>+F29+J29</f>
        <v>10</v>
      </c>
      <c r="F29" s="197">
        <v>10</v>
      </c>
      <c r="G29" s="215"/>
      <c r="H29" s="215"/>
      <c r="I29" s="215"/>
      <c r="J29" s="215"/>
    </row>
    <row r="30" spans="1:10" ht="14.25" customHeight="1">
      <c r="A30" s="204" t="s">
        <v>222</v>
      </c>
      <c r="B30" s="214"/>
      <c r="C30" s="214">
        <v>4300</v>
      </c>
      <c r="D30" s="197"/>
      <c r="E30" s="197">
        <f>+F30+J30</f>
        <v>90</v>
      </c>
      <c r="F30" s="215">
        <v>90</v>
      </c>
      <c r="G30" s="215"/>
      <c r="H30" s="215"/>
      <c r="I30" s="215"/>
      <c r="J30" s="215"/>
    </row>
    <row r="31" spans="1:10" ht="14.25" customHeight="1">
      <c r="A31" s="199">
        <v>852</v>
      </c>
      <c r="B31" s="199">
        <v>85212</v>
      </c>
      <c r="C31" s="200"/>
      <c r="D31" s="195">
        <f>SUM(D32)</f>
        <v>2680900</v>
      </c>
      <c r="E31" s="195">
        <f>+F31+J31</f>
        <v>2680900</v>
      </c>
      <c r="F31" s="201">
        <f>SUM(F32:F41)</f>
        <v>2680900</v>
      </c>
      <c r="G31" s="201">
        <f>SUM(G32:G41)</f>
        <v>59420</v>
      </c>
      <c r="H31" s="201">
        <f>SUM(H33:H34)</f>
        <v>0</v>
      </c>
      <c r="I31" s="201">
        <f>SUM(I32:I41)</f>
        <v>2600473</v>
      </c>
      <c r="J31" s="201">
        <f>SUM(J33:J34)</f>
        <v>0</v>
      </c>
    </row>
    <row r="32" spans="1:10" ht="14.25" customHeight="1">
      <c r="A32" s="202"/>
      <c r="B32" s="202"/>
      <c r="C32" s="202">
        <v>2010</v>
      </c>
      <c r="D32" s="203">
        <v>2680900</v>
      </c>
      <c r="E32" s="203"/>
      <c r="F32" s="203"/>
      <c r="G32" s="203"/>
      <c r="H32" s="203"/>
      <c r="I32" s="203"/>
      <c r="J32" s="203"/>
    </row>
    <row r="33" spans="1:11" ht="14.25" customHeight="1">
      <c r="A33" s="204" t="s">
        <v>1</v>
      </c>
      <c r="B33" s="196" t="s">
        <v>1</v>
      </c>
      <c r="C33" s="196">
        <v>3110</v>
      </c>
      <c r="D33" s="197"/>
      <c r="E33" s="197">
        <f t="shared" ref="E33:E41" si="1">+F33+J33</f>
        <v>2507473</v>
      </c>
      <c r="F33" s="205">
        <v>2507473</v>
      </c>
      <c r="G33" s="197"/>
      <c r="H33" s="197"/>
      <c r="I33" s="197">
        <v>2507473</v>
      </c>
      <c r="J33" s="197"/>
    </row>
    <row r="34" spans="1:11" ht="14.25" customHeight="1">
      <c r="A34" s="196"/>
      <c r="B34" s="196"/>
      <c r="C34" s="196">
        <v>4010</v>
      </c>
      <c r="D34" s="197"/>
      <c r="E34" s="197">
        <f t="shared" si="1"/>
        <v>55000</v>
      </c>
      <c r="F34" s="205">
        <v>55000</v>
      </c>
      <c r="G34" s="197">
        <v>55000</v>
      </c>
      <c r="H34" s="197"/>
      <c r="I34" s="197"/>
      <c r="J34" s="197"/>
    </row>
    <row r="35" spans="1:11" ht="14.25" customHeight="1">
      <c r="A35" s="196"/>
      <c r="B35" s="196"/>
      <c r="C35" s="196">
        <v>4040</v>
      </c>
      <c r="D35" s="197"/>
      <c r="E35" s="197">
        <f t="shared" si="1"/>
        <v>4420</v>
      </c>
      <c r="F35" s="205">
        <v>4420</v>
      </c>
      <c r="G35" s="197">
        <v>4420</v>
      </c>
      <c r="H35" s="197"/>
      <c r="I35" s="197"/>
      <c r="J35" s="197"/>
    </row>
    <row r="36" spans="1:11" ht="20.100000000000001" customHeight="1">
      <c r="A36" s="206"/>
      <c r="B36" s="196"/>
      <c r="C36" s="196">
        <v>4110</v>
      </c>
      <c r="D36" s="197"/>
      <c r="E36" s="197">
        <f t="shared" si="1"/>
        <v>103161</v>
      </c>
      <c r="F36" s="205">
        <f>SUM(G36:I36)</f>
        <v>103161</v>
      </c>
      <c r="G36" s="197"/>
      <c r="H36" s="197">
        <v>10161</v>
      </c>
      <c r="I36" s="197">
        <v>93000</v>
      </c>
      <c r="J36" s="197"/>
    </row>
    <row r="37" spans="1:11" ht="26.25" customHeight="1">
      <c r="A37" s="196"/>
      <c r="B37" s="196"/>
      <c r="C37" s="196">
        <v>4120</v>
      </c>
      <c r="D37" s="197"/>
      <c r="E37" s="197">
        <f t="shared" si="1"/>
        <v>1000</v>
      </c>
      <c r="F37" s="205">
        <v>1000</v>
      </c>
      <c r="G37" s="197"/>
      <c r="H37" s="197">
        <v>1000</v>
      </c>
      <c r="I37" s="197"/>
      <c r="J37" s="197"/>
    </row>
    <row r="38" spans="1:11" ht="23.25" customHeight="1">
      <c r="A38" s="196"/>
      <c r="B38" s="196"/>
      <c r="C38" s="196">
        <v>4210</v>
      </c>
      <c r="D38" s="197"/>
      <c r="E38" s="197">
        <f t="shared" si="1"/>
        <v>500</v>
      </c>
      <c r="F38" s="205">
        <v>500</v>
      </c>
      <c r="G38" s="197"/>
      <c r="H38" s="197"/>
      <c r="I38" s="197"/>
      <c r="J38" s="197"/>
    </row>
    <row r="39" spans="1:11" ht="16.5" customHeight="1">
      <c r="A39" s="196"/>
      <c r="B39" s="196"/>
      <c r="C39" s="196">
        <v>4300</v>
      </c>
      <c r="D39" s="197"/>
      <c r="E39" s="197">
        <f t="shared" si="1"/>
        <v>7296</v>
      </c>
      <c r="F39" s="205">
        <v>7296</v>
      </c>
      <c r="G39" s="197"/>
      <c r="H39" s="197"/>
      <c r="I39" s="197"/>
      <c r="J39" s="197"/>
    </row>
    <row r="40" spans="1:11" ht="16.5" customHeight="1">
      <c r="A40" s="196"/>
      <c r="B40" s="196"/>
      <c r="C40" s="196">
        <v>4360</v>
      </c>
      <c r="D40" s="197"/>
      <c r="E40" s="197">
        <f t="shared" si="1"/>
        <v>550</v>
      </c>
      <c r="F40" s="205">
        <v>550</v>
      </c>
      <c r="G40" s="197"/>
      <c r="H40" s="197"/>
      <c r="I40" s="197"/>
      <c r="J40" s="197"/>
    </row>
    <row r="41" spans="1:11" ht="16.5" customHeight="1">
      <c r="A41" s="196"/>
      <c r="B41" s="196"/>
      <c r="C41" s="196">
        <v>4440</v>
      </c>
      <c r="D41" s="197"/>
      <c r="E41" s="197">
        <f t="shared" si="1"/>
        <v>1500</v>
      </c>
      <c r="F41" s="205">
        <v>1500</v>
      </c>
      <c r="G41" s="197"/>
      <c r="H41" s="197"/>
      <c r="I41" s="197"/>
      <c r="J41" s="197"/>
      <c r="K41" s="188" t="s">
        <v>1</v>
      </c>
    </row>
    <row r="42" spans="1:11" ht="16.5" customHeight="1">
      <c r="A42" s="207">
        <v>852</v>
      </c>
      <c r="B42" s="207">
        <v>85213</v>
      </c>
      <c r="C42" s="196"/>
      <c r="D42" s="195">
        <f>SUM(D43:D44)</f>
        <v>13700</v>
      </c>
      <c r="E42" s="195">
        <f t="shared" ref="E42:J42" si="2">SUM(E43:E44)</f>
        <v>13700</v>
      </c>
      <c r="F42" s="195">
        <f t="shared" si="2"/>
        <v>13700</v>
      </c>
      <c r="G42" s="195">
        <f t="shared" si="2"/>
        <v>0</v>
      </c>
      <c r="H42" s="195">
        <f t="shared" si="2"/>
        <v>0</v>
      </c>
      <c r="I42" s="195">
        <f t="shared" si="2"/>
        <v>13700</v>
      </c>
      <c r="J42" s="195">
        <f t="shared" si="2"/>
        <v>0</v>
      </c>
    </row>
    <row r="43" spans="1:11" ht="16.5" customHeight="1">
      <c r="A43" s="196"/>
      <c r="B43" s="196"/>
      <c r="C43" s="196">
        <v>2010</v>
      </c>
      <c r="D43" s="197">
        <v>13700</v>
      </c>
      <c r="E43" s="197">
        <f>+F43+J43</f>
        <v>0</v>
      </c>
      <c r="F43" s="197">
        <v>0</v>
      </c>
      <c r="G43" s="197"/>
      <c r="H43" s="197"/>
      <c r="I43" s="197">
        <v>0</v>
      </c>
      <c r="J43" s="197"/>
    </row>
    <row r="44" spans="1:11" ht="16.5" customHeight="1">
      <c r="A44" s="196" t="s">
        <v>1</v>
      </c>
      <c r="B44" s="196"/>
      <c r="C44" s="196">
        <v>4130</v>
      </c>
      <c r="D44" s="197"/>
      <c r="E44" s="197">
        <f>+F44+J44</f>
        <v>13700</v>
      </c>
      <c r="F44" s="197">
        <v>13700</v>
      </c>
      <c r="G44" s="197"/>
      <c r="H44" s="197"/>
      <c r="I44" s="197">
        <v>13700</v>
      </c>
      <c r="J44" s="197"/>
    </row>
    <row r="45" spans="1:11" ht="16.5" customHeight="1">
      <c r="A45" s="194">
        <v>852</v>
      </c>
      <c r="B45" s="194">
        <v>85215</v>
      </c>
      <c r="C45" s="194"/>
      <c r="D45" s="195">
        <f>SUM(D46)</f>
        <v>1660.23</v>
      </c>
      <c r="E45" s="195">
        <f>+F45+J45</f>
        <v>1660.23</v>
      </c>
      <c r="F45" s="195">
        <f>SUM(F47:F48)</f>
        <v>1660.23</v>
      </c>
      <c r="G45" s="195">
        <f>SUM(G47:G48)</f>
        <v>0</v>
      </c>
      <c r="H45" s="195">
        <f>SUM(H47:H48)</f>
        <v>0</v>
      </c>
      <c r="I45" s="195">
        <f>SUM(I47:I48)</f>
        <v>1627.03</v>
      </c>
      <c r="J45" s="195">
        <f>SUM(J47:J48)</f>
        <v>0</v>
      </c>
    </row>
    <row r="46" spans="1:11" ht="16.5" customHeight="1">
      <c r="A46" s="196"/>
      <c r="B46" s="196"/>
      <c r="C46" s="196">
        <v>2010</v>
      </c>
      <c r="D46" s="197">
        <v>1660.23</v>
      </c>
      <c r="E46" s="197"/>
      <c r="F46" s="197"/>
      <c r="G46" s="197"/>
      <c r="H46" s="197"/>
      <c r="I46" s="197"/>
      <c r="J46" s="197"/>
    </row>
    <row r="47" spans="1:11" ht="16.5" customHeight="1">
      <c r="A47" s="196"/>
      <c r="B47" s="196"/>
      <c r="C47" s="196">
        <v>3110</v>
      </c>
      <c r="D47" s="197"/>
      <c r="E47" s="197">
        <f>+F47+J47</f>
        <v>1627.03</v>
      </c>
      <c r="F47" s="197">
        <v>1627.03</v>
      </c>
      <c r="G47" s="197">
        <v>0</v>
      </c>
      <c r="H47" s="197"/>
      <c r="I47" s="197">
        <v>1627.03</v>
      </c>
      <c r="J47" s="197"/>
    </row>
    <row r="48" spans="1:11" ht="16.5" customHeight="1">
      <c r="A48" s="196" t="s">
        <v>1</v>
      </c>
      <c r="B48" s="196"/>
      <c r="C48" s="196">
        <v>4300</v>
      </c>
      <c r="D48" s="197"/>
      <c r="E48" s="197">
        <f>+F48+J48</f>
        <v>33.200000000000003</v>
      </c>
      <c r="F48" s="197">
        <v>33.200000000000003</v>
      </c>
      <c r="G48" s="197"/>
      <c r="H48" s="197"/>
      <c r="I48" s="197"/>
      <c r="J48" s="197"/>
    </row>
    <row r="49" spans="1:10" ht="16.5" customHeight="1">
      <c r="A49" s="194">
        <v>852</v>
      </c>
      <c r="B49" s="194">
        <v>85228</v>
      </c>
      <c r="C49" s="194"/>
      <c r="D49" s="195">
        <f>SUM(D50)</f>
        <v>9400</v>
      </c>
      <c r="E49" s="195">
        <f>+F49+J49</f>
        <v>9400</v>
      </c>
      <c r="F49" s="195">
        <f>SUM(F51:F53)</f>
        <v>9400</v>
      </c>
      <c r="G49" s="195">
        <f>SUM(G52:G53)</f>
        <v>2000</v>
      </c>
      <c r="H49" s="195">
        <f>SUM(H52:H53)</f>
        <v>0</v>
      </c>
      <c r="I49" s="195">
        <f>SUM(I52:I53)</f>
        <v>0</v>
      </c>
      <c r="J49" s="195">
        <f>SUM(J52:J53)</f>
        <v>0</v>
      </c>
    </row>
    <row r="50" spans="1:10" ht="16.5" customHeight="1">
      <c r="A50" s="196"/>
      <c r="B50" s="196"/>
      <c r="C50" s="196">
        <v>2010</v>
      </c>
      <c r="D50" s="197">
        <v>9400</v>
      </c>
      <c r="E50" s="197"/>
      <c r="F50" s="197"/>
      <c r="G50" s="197"/>
      <c r="H50" s="197"/>
      <c r="I50" s="197"/>
      <c r="J50" s="197"/>
    </row>
    <row r="51" spans="1:10" ht="16.5" customHeight="1">
      <c r="A51" s="196"/>
      <c r="B51" s="196"/>
      <c r="C51" s="196">
        <v>4110</v>
      </c>
      <c r="D51" s="197"/>
      <c r="E51" s="197">
        <f>+F51+J51</f>
        <v>100</v>
      </c>
      <c r="F51" s="197">
        <v>100</v>
      </c>
      <c r="G51" s="197"/>
      <c r="H51" s="197">
        <v>100</v>
      </c>
      <c r="I51" s="197"/>
      <c r="J51" s="197"/>
    </row>
    <row r="52" spans="1:10" ht="16.5" customHeight="1">
      <c r="A52" s="196"/>
      <c r="B52" s="196"/>
      <c r="C52" s="196">
        <v>4170</v>
      </c>
      <c r="D52" s="197"/>
      <c r="E52" s="197">
        <f>+F52+J52</f>
        <v>2000</v>
      </c>
      <c r="F52" s="197">
        <v>2000</v>
      </c>
      <c r="G52" s="197">
        <v>2000</v>
      </c>
      <c r="H52" s="197"/>
      <c r="I52" s="197"/>
      <c r="J52" s="197"/>
    </row>
    <row r="53" spans="1:10" ht="16.5" customHeight="1" thickBot="1">
      <c r="A53" s="204" t="s">
        <v>227</v>
      </c>
      <c r="B53" s="208"/>
      <c r="C53" s="208">
        <v>4300</v>
      </c>
      <c r="D53" s="209"/>
      <c r="E53" s="209">
        <f>+F53+J53</f>
        <v>7300</v>
      </c>
      <c r="F53" s="209">
        <v>7300</v>
      </c>
      <c r="G53" s="209"/>
      <c r="H53" s="209"/>
      <c r="I53" s="209"/>
      <c r="J53" s="209"/>
    </row>
    <row r="54" spans="1:10" ht="21" customHeight="1" thickBot="1">
      <c r="A54" s="210"/>
      <c r="B54" s="211" t="s">
        <v>223</v>
      </c>
      <c r="C54" s="212"/>
      <c r="D54" s="213">
        <f>+ D14+D23+D27 +D31+D49 +D42+D45</f>
        <v>2788401.23</v>
      </c>
      <c r="E54" s="213">
        <f t="shared" ref="E54:I54" si="3">+ E14+E23+E27 +E31+E49 +E42+E45</f>
        <v>2788401.23</v>
      </c>
      <c r="F54" s="213">
        <f t="shared" si="3"/>
        <v>2788401.23</v>
      </c>
      <c r="G54" s="213">
        <f t="shared" si="3"/>
        <v>126974</v>
      </c>
      <c r="H54" s="213">
        <f t="shared" si="3"/>
        <v>12306</v>
      </c>
      <c r="I54" s="213">
        <f t="shared" si="3"/>
        <v>2615800.0299999998</v>
      </c>
      <c r="J54" s="213">
        <f>+ J14+J23 +J31+J49 +J42+J45</f>
        <v>0</v>
      </c>
    </row>
  </sheetData>
  <mergeCells count="11">
    <mergeCell ref="J12:J13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30" max="16383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workbookViewId="0">
      <selection activeCell="B2" sqref="B2"/>
    </sheetView>
  </sheetViews>
  <sheetFormatPr defaultRowHeight="14.25"/>
  <cols>
    <col min="1" max="1" width="28.5703125" style="1" customWidth="1"/>
    <col min="2" max="2" width="52" style="1" customWidth="1"/>
    <col min="3" max="3" width="24" style="1" customWidth="1"/>
    <col min="4" max="4" width="8.42578125" style="1" customWidth="1"/>
    <col min="5" max="5" width="9.5703125" style="1" customWidth="1"/>
    <col min="6" max="6" width="7.28515625" style="1" customWidth="1"/>
    <col min="7" max="16384" width="9.140625" style="1"/>
  </cols>
  <sheetData>
    <row r="1" spans="1:6">
      <c r="B1" s="3" t="s">
        <v>0</v>
      </c>
      <c r="D1" s="2"/>
      <c r="E1" s="4" t="s">
        <v>1</v>
      </c>
    </row>
    <row r="2" spans="1:6" ht="17.25" customHeight="1">
      <c r="B2" s="5" t="s">
        <v>228</v>
      </c>
      <c r="D2" s="2"/>
    </row>
    <row r="3" spans="1:6" ht="17.25" customHeight="1">
      <c r="B3" s="5" t="s">
        <v>2</v>
      </c>
      <c r="D3" s="2"/>
    </row>
    <row r="4" spans="1:6" ht="17.25" customHeight="1">
      <c r="B4" s="5" t="s">
        <v>128</v>
      </c>
      <c r="D4" s="2"/>
    </row>
    <row r="5" spans="1:6" ht="17.25" customHeight="1">
      <c r="B5" s="5" t="s">
        <v>129</v>
      </c>
      <c r="D5" s="2"/>
    </row>
    <row r="6" spans="1:6" ht="20.25">
      <c r="A6" s="302" t="s">
        <v>3</v>
      </c>
      <c r="B6" s="302"/>
      <c r="C6" s="302"/>
      <c r="D6" s="302"/>
      <c r="E6" s="302"/>
    </row>
    <row r="7" spans="1:6">
      <c r="A7" s="6"/>
      <c r="B7" s="7"/>
      <c r="C7" s="6"/>
      <c r="D7" s="6" t="s">
        <v>127</v>
      </c>
      <c r="E7" s="6"/>
    </row>
    <row r="8" spans="1:6" ht="25.5" customHeight="1">
      <c r="A8" s="8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</row>
    <row r="9" spans="1:6" ht="25.5">
      <c r="A9" s="280" t="s">
        <v>10</v>
      </c>
      <c r="B9" s="9" t="s">
        <v>11</v>
      </c>
      <c r="C9" s="10">
        <v>10000</v>
      </c>
      <c r="D9" s="11">
        <v>921</v>
      </c>
      <c r="E9" s="11">
        <v>92109</v>
      </c>
      <c r="F9" s="11">
        <v>6050</v>
      </c>
    </row>
    <row r="10" spans="1:6" ht="33" customHeight="1">
      <c r="A10" s="282"/>
      <c r="B10" s="12" t="s">
        <v>12</v>
      </c>
      <c r="C10" s="13">
        <v>7500.45</v>
      </c>
      <c r="D10" s="14">
        <v>600</v>
      </c>
      <c r="E10" s="14">
        <v>60016</v>
      </c>
      <c r="F10" s="14">
        <v>6050</v>
      </c>
    </row>
    <row r="11" spans="1:6">
      <c r="A11" s="282"/>
      <c r="B11" s="15" t="s">
        <v>13</v>
      </c>
      <c r="C11" s="16">
        <v>2000</v>
      </c>
      <c r="D11" s="17">
        <v>921</v>
      </c>
      <c r="E11" s="17">
        <v>92109</v>
      </c>
      <c r="F11" s="303">
        <v>2480</v>
      </c>
    </row>
    <row r="12" spans="1:6">
      <c r="A12" s="282"/>
      <c r="B12" s="15" t="s">
        <v>14</v>
      </c>
      <c r="C12" s="18">
        <v>1000</v>
      </c>
      <c r="D12" s="19"/>
      <c r="E12" s="19"/>
      <c r="F12" s="304"/>
    </row>
    <row r="13" spans="1:6">
      <c r="A13" s="280" t="s">
        <v>15</v>
      </c>
      <c r="B13" s="20" t="s">
        <v>16</v>
      </c>
      <c r="C13" s="21">
        <v>10000</v>
      </c>
      <c r="D13" s="22">
        <v>926</v>
      </c>
      <c r="E13" s="22">
        <v>92601</v>
      </c>
      <c r="F13" s="22">
        <v>6050</v>
      </c>
    </row>
    <row r="14" spans="1:6" ht="25.5">
      <c r="A14" s="282"/>
      <c r="B14" s="23" t="s">
        <v>17</v>
      </c>
      <c r="C14" s="24">
        <v>3000</v>
      </c>
      <c r="D14" s="25">
        <v>600</v>
      </c>
      <c r="E14" s="25">
        <v>60016</v>
      </c>
      <c r="F14" s="25">
        <v>4270</v>
      </c>
    </row>
    <row r="15" spans="1:6">
      <c r="A15" s="281"/>
      <c r="B15" s="26" t="s">
        <v>18</v>
      </c>
      <c r="C15" s="27">
        <v>2383.09</v>
      </c>
      <c r="D15" s="19">
        <v>921</v>
      </c>
      <c r="E15" s="19">
        <v>92109</v>
      </c>
      <c r="F15" s="19">
        <v>2480</v>
      </c>
    </row>
    <row r="16" spans="1:6">
      <c r="A16" s="294" t="s">
        <v>19</v>
      </c>
      <c r="B16" s="20" t="s">
        <v>20</v>
      </c>
      <c r="C16" s="16">
        <v>500</v>
      </c>
      <c r="D16" s="299">
        <v>921</v>
      </c>
      <c r="E16" s="299">
        <v>92109</v>
      </c>
      <c r="F16" s="299">
        <v>2480</v>
      </c>
    </row>
    <row r="17" spans="1:6" ht="38.25">
      <c r="A17" s="298"/>
      <c r="B17" s="28" t="s">
        <v>21</v>
      </c>
      <c r="C17" s="16">
        <v>2014.3</v>
      </c>
      <c r="D17" s="300"/>
      <c r="E17" s="300"/>
      <c r="F17" s="300"/>
    </row>
    <row r="18" spans="1:6">
      <c r="A18" s="295"/>
      <c r="B18" s="23" t="s">
        <v>22</v>
      </c>
      <c r="C18" s="29">
        <v>500</v>
      </c>
      <c r="D18" s="301"/>
      <c r="E18" s="301"/>
      <c r="F18" s="301"/>
    </row>
    <row r="19" spans="1:6">
      <c r="A19" s="295"/>
      <c r="B19" s="23" t="s">
        <v>23</v>
      </c>
      <c r="C19" s="30">
        <v>5000</v>
      </c>
      <c r="D19" s="31">
        <v>600</v>
      </c>
      <c r="E19" s="31">
        <v>60016</v>
      </c>
      <c r="F19" s="31">
        <v>4270</v>
      </c>
    </row>
    <row r="20" spans="1:6">
      <c r="A20" s="295"/>
      <c r="B20" s="23" t="s">
        <v>24</v>
      </c>
      <c r="C20" s="30">
        <v>4000</v>
      </c>
      <c r="D20" s="31">
        <v>600</v>
      </c>
      <c r="E20" s="31">
        <v>60016</v>
      </c>
      <c r="F20" s="31">
        <v>4300</v>
      </c>
    </row>
    <row r="21" spans="1:6" ht="25.5">
      <c r="A21" s="295"/>
      <c r="B21" s="23" t="s">
        <v>25</v>
      </c>
      <c r="C21" s="30">
        <v>5000</v>
      </c>
      <c r="D21" s="31">
        <v>900</v>
      </c>
      <c r="E21" s="31">
        <v>90015</v>
      </c>
      <c r="F21" s="32" t="s">
        <v>26</v>
      </c>
    </row>
    <row r="22" spans="1:6">
      <c r="A22" s="295"/>
      <c r="B22" s="23" t="s">
        <v>27</v>
      </c>
      <c r="C22" s="30">
        <v>14000</v>
      </c>
      <c r="D22" s="31">
        <v>900</v>
      </c>
      <c r="E22" s="31">
        <v>90015</v>
      </c>
      <c r="F22" s="31">
        <v>6050</v>
      </c>
    </row>
    <row r="23" spans="1:6" ht="25.5">
      <c r="A23" s="280" t="s">
        <v>28</v>
      </c>
      <c r="B23" s="33" t="s">
        <v>29</v>
      </c>
      <c r="C23" s="10">
        <v>1305.1300000000001</v>
      </c>
      <c r="D23" s="34">
        <v>921</v>
      </c>
      <c r="E23" s="34">
        <v>92109</v>
      </c>
      <c r="F23" s="34">
        <v>2480</v>
      </c>
    </row>
    <row r="24" spans="1:6" ht="33.75" customHeight="1">
      <c r="A24" s="282"/>
      <c r="B24" s="16" t="s">
        <v>30</v>
      </c>
      <c r="C24" s="13">
        <v>1000</v>
      </c>
      <c r="D24" s="31">
        <v>801</v>
      </c>
      <c r="E24" s="31">
        <v>80101</v>
      </c>
      <c r="F24" s="32" t="s">
        <v>31</v>
      </c>
    </row>
    <row r="25" spans="1:6">
      <c r="A25" s="282"/>
      <c r="B25" s="13" t="s">
        <v>32</v>
      </c>
      <c r="C25" s="13">
        <v>11000</v>
      </c>
      <c r="D25" s="31">
        <v>921</v>
      </c>
      <c r="E25" s="31">
        <v>92109</v>
      </c>
      <c r="F25" s="31">
        <v>6050</v>
      </c>
    </row>
    <row r="26" spans="1:6">
      <c r="A26" s="280" t="s">
        <v>33</v>
      </c>
      <c r="B26" s="9" t="s">
        <v>34</v>
      </c>
      <c r="C26" s="35">
        <v>9000</v>
      </c>
      <c r="D26" s="36">
        <v>600</v>
      </c>
      <c r="E26" s="36">
        <v>60016</v>
      </c>
      <c r="F26" s="36">
        <v>4270</v>
      </c>
    </row>
    <row r="27" spans="1:6">
      <c r="A27" s="282"/>
      <c r="B27" s="37" t="s">
        <v>35</v>
      </c>
      <c r="C27" s="38">
        <v>2500</v>
      </c>
      <c r="D27" s="283">
        <v>921</v>
      </c>
      <c r="E27" s="283">
        <v>92109</v>
      </c>
      <c r="F27" s="283">
        <v>2480</v>
      </c>
    </row>
    <row r="28" spans="1:6">
      <c r="A28" s="282"/>
      <c r="B28" s="37" t="s">
        <v>36</v>
      </c>
      <c r="C28" s="38">
        <v>2500</v>
      </c>
      <c r="D28" s="289"/>
      <c r="E28" s="289"/>
      <c r="F28" s="289"/>
    </row>
    <row r="29" spans="1:6">
      <c r="A29" s="282"/>
      <c r="B29" s="37" t="s">
        <v>37</v>
      </c>
      <c r="C29" s="38">
        <v>3000</v>
      </c>
      <c r="D29" s="289"/>
      <c r="E29" s="289"/>
      <c r="F29" s="289"/>
    </row>
    <row r="30" spans="1:6">
      <c r="A30" s="282"/>
      <c r="B30" s="37" t="s">
        <v>38</v>
      </c>
      <c r="C30" s="38">
        <v>261.57</v>
      </c>
      <c r="D30" s="290"/>
      <c r="E30" s="290"/>
      <c r="F30" s="39"/>
    </row>
    <row r="31" spans="1:6">
      <c r="A31" s="282"/>
      <c r="B31" s="15" t="s">
        <v>39</v>
      </c>
      <c r="C31" s="38">
        <v>10000</v>
      </c>
      <c r="D31" s="31">
        <v>600</v>
      </c>
      <c r="E31" s="31">
        <v>60013</v>
      </c>
      <c r="F31" s="31">
        <v>4300</v>
      </c>
    </row>
    <row r="32" spans="1:6">
      <c r="A32" s="280" t="s">
        <v>40</v>
      </c>
      <c r="B32" s="20" t="s">
        <v>41</v>
      </c>
      <c r="C32" s="35">
        <v>2000</v>
      </c>
      <c r="D32" s="40">
        <v>750</v>
      </c>
      <c r="E32" s="40">
        <v>75095</v>
      </c>
      <c r="F32" s="40">
        <v>4300</v>
      </c>
    </row>
    <row r="33" spans="1:6">
      <c r="A33" s="282"/>
      <c r="B33" s="28" t="s">
        <v>42</v>
      </c>
      <c r="C33" s="38">
        <v>9000</v>
      </c>
      <c r="D33" s="31">
        <v>600</v>
      </c>
      <c r="E33" s="31">
        <v>60016</v>
      </c>
      <c r="F33" s="31">
        <v>4270</v>
      </c>
    </row>
    <row r="34" spans="1:6" ht="25.5">
      <c r="A34" s="282"/>
      <c r="B34" s="28" t="s">
        <v>43</v>
      </c>
      <c r="C34" s="38">
        <v>500</v>
      </c>
      <c r="D34" s="283">
        <v>921</v>
      </c>
      <c r="E34" s="283">
        <v>92109</v>
      </c>
      <c r="F34" s="283">
        <v>2480</v>
      </c>
    </row>
    <row r="35" spans="1:6">
      <c r="A35" s="282"/>
      <c r="B35" s="28" t="s">
        <v>44</v>
      </c>
      <c r="C35" s="38">
        <v>3000</v>
      </c>
      <c r="D35" s="289"/>
      <c r="E35" s="289"/>
      <c r="F35" s="289"/>
    </row>
    <row r="36" spans="1:6" ht="25.5">
      <c r="A36" s="282"/>
      <c r="B36" s="28" t="s">
        <v>45</v>
      </c>
      <c r="C36" s="38">
        <v>564.82000000000005</v>
      </c>
      <c r="D36" s="290"/>
      <c r="E36" s="290"/>
      <c r="F36" s="290"/>
    </row>
    <row r="37" spans="1:6" ht="22.5" customHeight="1">
      <c r="A37" s="282"/>
      <c r="B37" s="28" t="s">
        <v>46</v>
      </c>
      <c r="C37" s="38">
        <v>400</v>
      </c>
      <c r="D37" s="31">
        <v>600</v>
      </c>
      <c r="E37" s="31">
        <v>60016</v>
      </c>
      <c r="F37" s="41" t="s">
        <v>47</v>
      </c>
    </row>
    <row r="38" spans="1:6" ht="25.5">
      <c r="A38" s="282"/>
      <c r="B38" s="42" t="s">
        <v>48</v>
      </c>
      <c r="C38" s="43">
        <v>1500</v>
      </c>
      <c r="D38" s="44">
        <v>801</v>
      </c>
      <c r="E38" s="44">
        <v>80101</v>
      </c>
      <c r="F38" s="44">
        <v>4300</v>
      </c>
    </row>
    <row r="39" spans="1:6" ht="25.5">
      <c r="A39" s="280" t="s">
        <v>49</v>
      </c>
      <c r="B39" s="45" t="s">
        <v>50</v>
      </c>
      <c r="C39" s="27">
        <v>9000</v>
      </c>
      <c r="D39" s="46">
        <v>926</v>
      </c>
      <c r="E39" s="46">
        <v>92601</v>
      </c>
      <c r="F39" s="46">
        <v>6050</v>
      </c>
    </row>
    <row r="40" spans="1:6">
      <c r="A40" s="281"/>
      <c r="B40" s="45" t="s">
        <v>51</v>
      </c>
      <c r="C40" s="43">
        <v>397.33</v>
      </c>
      <c r="D40" s="44">
        <v>921</v>
      </c>
      <c r="E40" s="44">
        <v>92109</v>
      </c>
      <c r="F40" s="44">
        <v>2480</v>
      </c>
    </row>
    <row r="41" spans="1:6">
      <c r="A41" s="282" t="s">
        <v>52</v>
      </c>
      <c r="B41" s="47" t="s">
        <v>53</v>
      </c>
      <c r="C41" s="48">
        <v>1500</v>
      </c>
      <c r="D41" s="297">
        <v>921</v>
      </c>
      <c r="E41" s="297">
        <v>92109</v>
      </c>
      <c r="F41" s="289">
        <v>2480</v>
      </c>
    </row>
    <row r="42" spans="1:6">
      <c r="A42" s="282"/>
      <c r="B42" s="49" t="s">
        <v>54</v>
      </c>
      <c r="C42" s="48">
        <v>3014.3</v>
      </c>
      <c r="D42" s="290"/>
      <c r="E42" s="290"/>
      <c r="F42" s="290"/>
    </row>
    <row r="43" spans="1:6" ht="22.5" customHeight="1">
      <c r="A43" s="282"/>
      <c r="B43" s="49" t="s">
        <v>55</v>
      </c>
      <c r="C43" s="48">
        <v>2000</v>
      </c>
      <c r="D43" s="39">
        <v>600</v>
      </c>
      <c r="E43" s="39">
        <v>60016</v>
      </c>
      <c r="F43" s="50" t="s">
        <v>56</v>
      </c>
    </row>
    <row r="44" spans="1:6">
      <c r="A44" s="282"/>
      <c r="B44" s="49" t="s">
        <v>57</v>
      </c>
      <c r="C44" s="48">
        <v>10000</v>
      </c>
      <c r="D44" s="51">
        <v>900</v>
      </c>
      <c r="E44" s="52">
        <v>90015</v>
      </c>
      <c r="F44" s="52">
        <v>6050</v>
      </c>
    </row>
    <row r="45" spans="1:6">
      <c r="A45" s="282"/>
      <c r="B45" s="49" t="s">
        <v>58</v>
      </c>
      <c r="C45" s="38">
        <v>7500</v>
      </c>
      <c r="D45" s="31">
        <v>900</v>
      </c>
      <c r="E45" s="32">
        <v>90015</v>
      </c>
      <c r="F45" s="32">
        <v>6050</v>
      </c>
    </row>
    <row r="46" spans="1:6">
      <c r="A46" s="281"/>
      <c r="B46" s="53" t="s">
        <v>59</v>
      </c>
      <c r="C46" s="43">
        <v>7000</v>
      </c>
      <c r="D46" s="44">
        <v>900</v>
      </c>
      <c r="E46" s="54">
        <v>90015</v>
      </c>
      <c r="F46" s="54">
        <v>6050</v>
      </c>
    </row>
    <row r="47" spans="1:6">
      <c r="A47" s="280" t="s">
        <v>60</v>
      </c>
      <c r="B47" s="55" t="s">
        <v>61</v>
      </c>
      <c r="C47" s="56">
        <v>21500</v>
      </c>
      <c r="D47" s="11">
        <v>900</v>
      </c>
      <c r="E47" s="11">
        <v>90015</v>
      </c>
      <c r="F47" s="11">
        <v>6050</v>
      </c>
    </row>
    <row r="48" spans="1:6" ht="21" customHeight="1">
      <c r="A48" s="281"/>
      <c r="B48" s="26" t="s">
        <v>62</v>
      </c>
      <c r="C48" s="57">
        <v>613.20000000000005</v>
      </c>
      <c r="D48" s="44">
        <v>921</v>
      </c>
      <c r="E48" s="44">
        <v>92109</v>
      </c>
      <c r="F48" s="44">
        <v>2480</v>
      </c>
    </row>
    <row r="49" spans="1:6" ht="25.5">
      <c r="A49" s="291" t="s">
        <v>63</v>
      </c>
      <c r="B49" s="20" t="s">
        <v>64</v>
      </c>
      <c r="C49" s="35">
        <v>8000</v>
      </c>
      <c r="D49" s="31">
        <v>600</v>
      </c>
      <c r="E49" s="31">
        <v>60016</v>
      </c>
      <c r="F49" s="31">
        <v>6050</v>
      </c>
    </row>
    <row r="50" spans="1:6" ht="25.5">
      <c r="A50" s="291"/>
      <c r="B50" s="28" t="s">
        <v>65</v>
      </c>
      <c r="C50" s="48">
        <v>900</v>
      </c>
      <c r="D50" s="31">
        <v>600</v>
      </c>
      <c r="E50" s="31">
        <v>60016</v>
      </c>
      <c r="F50" s="31">
        <v>4300</v>
      </c>
    </row>
    <row r="51" spans="1:6" ht="25.5">
      <c r="A51" s="291"/>
      <c r="B51" s="28" t="s">
        <v>66</v>
      </c>
      <c r="C51" s="48">
        <v>2000</v>
      </c>
      <c r="D51" s="31">
        <v>801</v>
      </c>
      <c r="E51" s="31">
        <v>80101</v>
      </c>
      <c r="F51" s="31">
        <v>4300</v>
      </c>
    </row>
    <row r="52" spans="1:6">
      <c r="A52" s="291"/>
      <c r="B52" s="28" t="s">
        <v>67</v>
      </c>
      <c r="C52" s="48">
        <v>1100</v>
      </c>
      <c r="D52" s="31">
        <v>801</v>
      </c>
      <c r="E52" s="31">
        <v>80101</v>
      </c>
      <c r="F52" s="31">
        <v>4300</v>
      </c>
    </row>
    <row r="53" spans="1:6">
      <c r="A53" s="291"/>
      <c r="B53" s="23" t="s">
        <v>68</v>
      </c>
      <c r="C53" s="38">
        <v>746.88</v>
      </c>
      <c r="D53" s="25">
        <v>921</v>
      </c>
      <c r="E53" s="25">
        <v>92109</v>
      </c>
      <c r="F53" s="25">
        <v>2480</v>
      </c>
    </row>
    <row r="54" spans="1:6" ht="25.5">
      <c r="A54" s="291" t="s">
        <v>69</v>
      </c>
      <c r="B54" s="20" t="s">
        <v>70</v>
      </c>
      <c r="C54" s="35">
        <v>3000</v>
      </c>
      <c r="D54" s="40">
        <v>600</v>
      </c>
      <c r="E54" s="40">
        <v>60016</v>
      </c>
      <c r="F54" s="40">
        <v>4270</v>
      </c>
    </row>
    <row r="55" spans="1:6" ht="25.5">
      <c r="A55" s="291"/>
      <c r="B55" s="23" t="s">
        <v>71</v>
      </c>
      <c r="C55" s="38">
        <v>5000</v>
      </c>
      <c r="D55" s="58">
        <v>600</v>
      </c>
      <c r="E55" s="58">
        <v>60016</v>
      </c>
      <c r="F55" s="58">
        <v>6050</v>
      </c>
    </row>
    <row r="56" spans="1:6" ht="22.5" customHeight="1">
      <c r="A56" s="291"/>
      <c r="B56" s="59" t="s">
        <v>72</v>
      </c>
      <c r="C56" s="60">
        <v>1500</v>
      </c>
      <c r="D56" s="51">
        <v>900</v>
      </c>
      <c r="E56" s="51">
        <v>90095</v>
      </c>
      <c r="F56" s="52" t="s">
        <v>73</v>
      </c>
    </row>
    <row r="57" spans="1:6" ht="25.5">
      <c r="A57" s="291"/>
      <c r="B57" s="59" t="s">
        <v>74</v>
      </c>
      <c r="C57" s="60">
        <v>600</v>
      </c>
      <c r="D57" s="283">
        <v>921</v>
      </c>
      <c r="E57" s="283">
        <v>92109</v>
      </c>
      <c r="F57" s="292">
        <v>2480</v>
      </c>
    </row>
    <row r="58" spans="1:6">
      <c r="A58" s="291"/>
      <c r="B58" s="59" t="s">
        <v>75</v>
      </c>
      <c r="C58" s="60">
        <v>2514.3000000000002</v>
      </c>
      <c r="D58" s="290"/>
      <c r="E58" s="290"/>
      <c r="F58" s="293"/>
    </row>
    <row r="59" spans="1:6" ht="25.5">
      <c r="A59" s="291"/>
      <c r="B59" s="59" t="s">
        <v>76</v>
      </c>
      <c r="C59" s="60">
        <v>7000</v>
      </c>
      <c r="D59" s="51">
        <v>900</v>
      </c>
      <c r="E59" s="51">
        <v>90015</v>
      </c>
      <c r="F59" s="52">
        <v>6050</v>
      </c>
    </row>
    <row r="60" spans="1:6">
      <c r="A60" s="291"/>
      <c r="B60" s="59" t="s">
        <v>77</v>
      </c>
      <c r="C60" s="60">
        <v>3000</v>
      </c>
      <c r="D60" s="51">
        <v>854</v>
      </c>
      <c r="E60" s="51">
        <v>85495</v>
      </c>
      <c r="F60" s="52">
        <v>6050</v>
      </c>
    </row>
    <row r="61" spans="1:6" ht="25.5">
      <c r="A61" s="291"/>
      <c r="B61" s="61" t="s">
        <v>78</v>
      </c>
      <c r="C61" s="43">
        <v>8400</v>
      </c>
      <c r="D61" s="31">
        <v>600</v>
      </c>
      <c r="E61" s="31">
        <v>60016</v>
      </c>
      <c r="F61" s="31">
        <v>6050</v>
      </c>
    </row>
    <row r="62" spans="1:6">
      <c r="A62" s="291" t="s">
        <v>79</v>
      </c>
      <c r="B62" s="62" t="s">
        <v>80</v>
      </c>
      <c r="C62" s="35">
        <v>3000</v>
      </c>
      <c r="D62" s="36">
        <v>900</v>
      </c>
      <c r="E62" s="36">
        <v>90015</v>
      </c>
      <c r="F62" s="36">
        <v>6050</v>
      </c>
    </row>
    <row r="63" spans="1:6">
      <c r="A63" s="291"/>
      <c r="B63" s="63" t="s">
        <v>81</v>
      </c>
      <c r="C63" s="48">
        <v>4656.32</v>
      </c>
      <c r="D63" s="31">
        <v>754</v>
      </c>
      <c r="E63" s="31">
        <v>75412</v>
      </c>
      <c r="F63" s="31">
        <v>4210</v>
      </c>
    </row>
    <row r="64" spans="1:6">
      <c r="A64" s="291"/>
      <c r="B64" s="49" t="s">
        <v>82</v>
      </c>
      <c r="C64" s="48">
        <v>5000</v>
      </c>
      <c r="D64" s="283">
        <v>921</v>
      </c>
      <c r="E64" s="283">
        <v>92109</v>
      </c>
      <c r="F64" s="283">
        <v>2480</v>
      </c>
    </row>
    <row r="65" spans="1:6" ht="17.25" customHeight="1">
      <c r="A65" s="291"/>
      <c r="B65" s="63" t="s">
        <v>83</v>
      </c>
      <c r="C65" s="48">
        <v>5000</v>
      </c>
      <c r="D65" s="289"/>
      <c r="E65" s="289"/>
      <c r="F65" s="289"/>
    </row>
    <row r="66" spans="1:6" ht="17.25" customHeight="1">
      <c r="A66" s="291"/>
      <c r="B66" s="63" t="s">
        <v>84</v>
      </c>
      <c r="C66" s="48">
        <v>2000</v>
      </c>
      <c r="D66" s="290"/>
      <c r="E66" s="290"/>
      <c r="F66" s="290"/>
    </row>
    <row r="67" spans="1:6" ht="22.5" customHeight="1">
      <c r="A67" s="291"/>
      <c r="B67" s="49" t="s">
        <v>85</v>
      </c>
      <c r="C67" s="38">
        <v>5000</v>
      </c>
      <c r="D67" s="44">
        <v>801</v>
      </c>
      <c r="E67" s="44">
        <v>80101</v>
      </c>
      <c r="F67" s="44">
        <v>4300</v>
      </c>
    </row>
    <row r="68" spans="1:6" ht="21.75" customHeight="1">
      <c r="A68" s="64" t="s">
        <v>86</v>
      </c>
      <c r="B68" s="65" t="s">
        <v>87</v>
      </c>
      <c r="C68" s="66">
        <v>11816.45</v>
      </c>
      <c r="D68" s="14">
        <v>900</v>
      </c>
      <c r="E68" s="14">
        <v>90095</v>
      </c>
      <c r="F68" s="14">
        <v>4300</v>
      </c>
    </row>
    <row r="69" spans="1:6" ht="22.5" customHeight="1">
      <c r="A69" s="67" t="s">
        <v>88</v>
      </c>
      <c r="B69" s="15" t="s">
        <v>89</v>
      </c>
      <c r="C69" s="38">
        <v>19104.810000000001</v>
      </c>
      <c r="D69" s="25">
        <v>900</v>
      </c>
      <c r="E69" s="25">
        <v>90001</v>
      </c>
      <c r="F69" s="25">
        <v>6050</v>
      </c>
    </row>
    <row r="70" spans="1:6" ht="18" customHeight="1">
      <c r="A70" s="280" t="s">
        <v>90</v>
      </c>
      <c r="B70" s="62" t="s">
        <v>91</v>
      </c>
      <c r="C70" s="35">
        <v>12000</v>
      </c>
      <c r="D70" s="40">
        <v>854</v>
      </c>
      <c r="E70" s="40">
        <v>85495</v>
      </c>
      <c r="F70" s="40">
        <v>6050</v>
      </c>
    </row>
    <row r="71" spans="1:6" ht="20.25" customHeight="1">
      <c r="A71" s="282"/>
      <c r="B71" s="68" t="s">
        <v>92</v>
      </c>
      <c r="C71" s="38">
        <v>2000</v>
      </c>
      <c r="D71" s="58">
        <v>710</v>
      </c>
      <c r="E71" s="58">
        <v>71004</v>
      </c>
      <c r="F71" s="58">
        <v>4300</v>
      </c>
    </row>
    <row r="72" spans="1:6" ht="15.75" customHeight="1">
      <c r="A72" s="282"/>
      <c r="B72" s="68" t="s">
        <v>93</v>
      </c>
      <c r="C72" s="38">
        <v>2000</v>
      </c>
      <c r="D72" s="58">
        <v>921</v>
      </c>
      <c r="E72" s="58">
        <v>92109</v>
      </c>
      <c r="F72" s="58">
        <v>2480</v>
      </c>
    </row>
    <row r="73" spans="1:6" ht="21.75" customHeight="1">
      <c r="A73" s="282"/>
      <c r="B73" s="68" t="s">
        <v>94</v>
      </c>
      <c r="C73" s="38">
        <v>1500</v>
      </c>
      <c r="D73" s="58">
        <v>801</v>
      </c>
      <c r="E73" s="58">
        <v>80101</v>
      </c>
      <c r="F73" s="58">
        <v>4270</v>
      </c>
    </row>
    <row r="74" spans="1:6" ht="16.5" customHeight="1">
      <c r="A74" s="282"/>
      <c r="B74" s="59" t="s">
        <v>125</v>
      </c>
      <c r="C74" s="60">
        <v>891.48</v>
      </c>
      <c r="D74" s="51">
        <v>921</v>
      </c>
      <c r="E74" s="51">
        <v>92109</v>
      </c>
      <c r="F74" s="51">
        <v>2480</v>
      </c>
    </row>
    <row r="75" spans="1:6" ht="21" customHeight="1">
      <c r="A75" s="294" t="s">
        <v>95</v>
      </c>
      <c r="B75" s="9" t="s">
        <v>96</v>
      </c>
      <c r="C75" s="35">
        <v>4000</v>
      </c>
      <c r="D75" s="40">
        <v>600</v>
      </c>
      <c r="E75" s="40">
        <v>60016</v>
      </c>
      <c r="F75" s="52" t="s">
        <v>73</v>
      </c>
    </row>
    <row r="76" spans="1:6" ht="26.25" customHeight="1">
      <c r="A76" s="295"/>
      <c r="B76" s="15" t="s">
        <v>97</v>
      </c>
      <c r="C76" s="38">
        <v>963.13</v>
      </c>
      <c r="D76" s="31">
        <v>801</v>
      </c>
      <c r="E76" s="31">
        <v>80101</v>
      </c>
      <c r="F76" s="31">
        <v>4210</v>
      </c>
    </row>
    <row r="77" spans="1:6" ht="38.25" customHeight="1">
      <c r="A77" s="296"/>
      <c r="B77" s="45" t="s">
        <v>98</v>
      </c>
      <c r="C77" s="43">
        <v>4000</v>
      </c>
      <c r="D77" s="44">
        <v>921</v>
      </c>
      <c r="E77" s="44">
        <v>92109</v>
      </c>
      <c r="F77" s="44">
        <v>2480</v>
      </c>
    </row>
    <row r="78" spans="1:6" ht="25.5">
      <c r="A78" s="280" t="s">
        <v>99</v>
      </c>
      <c r="B78" s="62" t="s">
        <v>100</v>
      </c>
      <c r="C78" s="35">
        <v>10000</v>
      </c>
      <c r="D78" s="40">
        <v>600</v>
      </c>
      <c r="E78" s="40">
        <v>60016</v>
      </c>
      <c r="F78" s="40">
        <v>6050</v>
      </c>
    </row>
    <row r="79" spans="1:6">
      <c r="A79" s="282"/>
      <c r="B79" s="68" t="s">
        <v>101</v>
      </c>
      <c r="C79" s="38">
        <v>2000</v>
      </c>
      <c r="D79" s="283">
        <v>921</v>
      </c>
      <c r="E79" s="283">
        <v>92109</v>
      </c>
      <c r="F79" s="285">
        <v>2480</v>
      </c>
    </row>
    <row r="80" spans="1:6" ht="25.5">
      <c r="A80" s="282"/>
      <c r="B80" s="68" t="s">
        <v>102</v>
      </c>
      <c r="C80" s="38">
        <v>1452.66</v>
      </c>
      <c r="D80" s="290"/>
      <c r="E80" s="290"/>
      <c r="F80" s="285"/>
    </row>
    <row r="81" spans="1:6" ht="25.5">
      <c r="A81" s="281"/>
      <c r="B81" s="45" t="s">
        <v>103</v>
      </c>
      <c r="C81" s="43">
        <v>1000</v>
      </c>
      <c r="D81" s="44">
        <v>801</v>
      </c>
      <c r="E81" s="44">
        <v>80101</v>
      </c>
      <c r="F81" s="44">
        <v>4210</v>
      </c>
    </row>
    <row r="82" spans="1:6">
      <c r="A82" s="280" t="s">
        <v>104</v>
      </c>
      <c r="B82" s="62" t="s">
        <v>105</v>
      </c>
      <c r="C82" s="35">
        <v>7000</v>
      </c>
      <c r="D82" s="40">
        <v>900</v>
      </c>
      <c r="E82" s="40">
        <v>90015</v>
      </c>
      <c r="F82" s="40">
        <v>6050</v>
      </c>
    </row>
    <row r="83" spans="1:6" ht="25.5">
      <c r="A83" s="282"/>
      <c r="B83" s="68" t="s">
        <v>106</v>
      </c>
      <c r="C83" s="38">
        <v>1500</v>
      </c>
      <c r="D83" s="31">
        <v>710</v>
      </c>
      <c r="E83" s="31">
        <v>71004</v>
      </c>
      <c r="F83" s="31">
        <v>4300</v>
      </c>
    </row>
    <row r="84" spans="1:6" ht="25.5">
      <c r="A84" s="282"/>
      <c r="B84" s="68" t="s">
        <v>107</v>
      </c>
      <c r="C84" s="38">
        <v>424.58</v>
      </c>
      <c r="D84" s="31">
        <v>801</v>
      </c>
      <c r="E84" s="31">
        <v>80101</v>
      </c>
      <c r="F84" s="31">
        <v>4210</v>
      </c>
    </row>
    <row r="85" spans="1:6">
      <c r="A85" s="282"/>
      <c r="B85" s="68" t="s">
        <v>108</v>
      </c>
      <c r="C85" s="38">
        <v>500</v>
      </c>
      <c r="D85" s="31">
        <v>921</v>
      </c>
      <c r="E85" s="31">
        <v>92109</v>
      </c>
      <c r="F85" s="285">
        <v>2480</v>
      </c>
    </row>
    <row r="86" spans="1:6">
      <c r="A86" s="281"/>
      <c r="B86" s="45" t="s">
        <v>109</v>
      </c>
      <c r="C86" s="43">
        <v>500</v>
      </c>
      <c r="D86" s="44"/>
      <c r="E86" s="44"/>
      <c r="F86" s="286"/>
    </row>
    <row r="87" spans="1:6">
      <c r="A87" s="280" t="s">
        <v>110</v>
      </c>
      <c r="B87" s="20" t="s">
        <v>111</v>
      </c>
      <c r="C87" s="35">
        <v>18000</v>
      </c>
      <c r="D87" s="40">
        <v>600</v>
      </c>
      <c r="E87" s="40">
        <v>60016</v>
      </c>
      <c r="F87" s="40">
        <v>4270</v>
      </c>
    </row>
    <row r="88" spans="1:6">
      <c r="A88" s="282"/>
      <c r="B88" s="23" t="s">
        <v>112</v>
      </c>
      <c r="C88" s="38">
        <v>9000</v>
      </c>
      <c r="D88" s="283">
        <v>801</v>
      </c>
      <c r="E88" s="283">
        <v>80101</v>
      </c>
      <c r="F88" s="287" t="s">
        <v>113</v>
      </c>
    </row>
    <row r="89" spans="1:6" ht="25.5">
      <c r="A89" s="282"/>
      <c r="B89" s="26" t="s">
        <v>114</v>
      </c>
      <c r="C89" s="43">
        <v>3580.1</v>
      </c>
      <c r="D89" s="284"/>
      <c r="E89" s="284"/>
      <c r="F89" s="288"/>
    </row>
    <row r="90" spans="1:6">
      <c r="A90" s="280" t="s">
        <v>115</v>
      </c>
      <c r="B90" s="20" t="s">
        <v>116</v>
      </c>
      <c r="C90" s="69">
        <v>1134.1300000000001</v>
      </c>
      <c r="D90" s="40">
        <v>921</v>
      </c>
      <c r="E90" s="40">
        <v>92109</v>
      </c>
      <c r="F90" s="40">
        <v>2480</v>
      </c>
    </row>
    <row r="91" spans="1:6">
      <c r="A91" s="281"/>
      <c r="B91" s="26" t="s">
        <v>117</v>
      </c>
      <c r="C91" s="70">
        <v>10000</v>
      </c>
      <c r="D91" s="46">
        <v>600</v>
      </c>
      <c r="E91" s="46">
        <v>60016</v>
      </c>
      <c r="F91" s="46">
        <v>4270</v>
      </c>
    </row>
    <row r="92" spans="1:6">
      <c r="A92" s="280" t="s">
        <v>118</v>
      </c>
      <c r="B92" s="20" t="s">
        <v>119</v>
      </c>
      <c r="C92" s="69">
        <v>1500</v>
      </c>
      <c r="D92" s="40">
        <v>900</v>
      </c>
      <c r="E92" s="40">
        <v>90015</v>
      </c>
      <c r="F92" s="40">
        <v>4270</v>
      </c>
    </row>
    <row r="93" spans="1:6">
      <c r="A93" s="282"/>
      <c r="B93" s="28" t="s">
        <v>120</v>
      </c>
      <c r="C93" s="71">
        <v>1000</v>
      </c>
      <c r="D93" s="31">
        <v>900</v>
      </c>
      <c r="E93" s="31">
        <v>90095</v>
      </c>
      <c r="F93" s="31">
        <v>4210</v>
      </c>
    </row>
    <row r="94" spans="1:6" ht="38.25">
      <c r="A94" s="282"/>
      <c r="B94" s="23" t="s">
        <v>126</v>
      </c>
      <c r="C94" s="72">
        <v>15000</v>
      </c>
      <c r="D94" s="31">
        <v>600</v>
      </c>
      <c r="E94" s="31">
        <v>60014</v>
      </c>
      <c r="F94" s="31">
        <v>4300</v>
      </c>
    </row>
    <row r="95" spans="1:6" ht="25.5">
      <c r="A95" s="282"/>
      <c r="B95" s="42" t="s">
        <v>121</v>
      </c>
      <c r="C95" s="73">
        <v>3884.78</v>
      </c>
      <c r="D95" s="51">
        <v>600</v>
      </c>
      <c r="E95" s="51">
        <v>60016</v>
      </c>
      <c r="F95" s="51">
        <v>6050</v>
      </c>
    </row>
    <row r="96" spans="1:6">
      <c r="A96" s="282"/>
      <c r="B96" s="42" t="s">
        <v>122</v>
      </c>
      <c r="C96" s="73">
        <v>1000</v>
      </c>
      <c r="D96" s="283">
        <v>921</v>
      </c>
      <c r="E96" s="283">
        <v>92109</v>
      </c>
      <c r="F96" s="283">
        <v>2480</v>
      </c>
    </row>
    <row r="97" spans="1:6">
      <c r="A97" s="281"/>
      <c r="B97" s="26" t="s">
        <v>123</v>
      </c>
      <c r="C97" s="43">
        <v>1000</v>
      </c>
      <c r="D97" s="284"/>
      <c r="E97" s="284"/>
      <c r="F97" s="284"/>
    </row>
    <row r="98" spans="1:6" ht="15.75">
      <c r="A98" s="74" t="s">
        <v>124</v>
      </c>
      <c r="B98" s="75"/>
      <c r="C98" s="76">
        <f>SUM(C9:C97)</f>
        <v>403123.81</v>
      </c>
      <c r="D98" s="77"/>
      <c r="E98" s="77"/>
      <c r="F98" s="77"/>
    </row>
  </sheetData>
  <mergeCells count="49">
    <mergeCell ref="A16:A22"/>
    <mergeCell ref="D16:D18"/>
    <mergeCell ref="E16:E18"/>
    <mergeCell ref="F16:F18"/>
    <mergeCell ref="A6:E6"/>
    <mergeCell ref="A9:A12"/>
    <mergeCell ref="F11:F12"/>
    <mergeCell ref="A13:A15"/>
    <mergeCell ref="F27:F29"/>
    <mergeCell ref="A32:A38"/>
    <mergeCell ref="D34:D36"/>
    <mergeCell ref="E34:E36"/>
    <mergeCell ref="F34:F36"/>
    <mergeCell ref="A47:A48"/>
    <mergeCell ref="A23:A25"/>
    <mergeCell ref="A26:A31"/>
    <mergeCell ref="D27:D30"/>
    <mergeCell ref="E27:E30"/>
    <mergeCell ref="A39:A40"/>
    <mergeCell ref="A41:A46"/>
    <mergeCell ref="D41:D42"/>
    <mergeCell ref="E41:E42"/>
    <mergeCell ref="F41:F42"/>
    <mergeCell ref="F79:F80"/>
    <mergeCell ref="A49:A53"/>
    <mergeCell ref="A54:A61"/>
    <mergeCell ref="D57:D58"/>
    <mergeCell ref="E57:E58"/>
    <mergeCell ref="F57:F58"/>
    <mergeCell ref="A62:A67"/>
    <mergeCell ref="D64:D66"/>
    <mergeCell ref="E64:E66"/>
    <mergeCell ref="F64:F66"/>
    <mergeCell ref="A70:A74"/>
    <mergeCell ref="A75:A77"/>
    <mergeCell ref="A78:A81"/>
    <mergeCell ref="D79:D80"/>
    <mergeCell ref="E79:E80"/>
    <mergeCell ref="A82:A86"/>
    <mergeCell ref="F85:F86"/>
    <mergeCell ref="A87:A89"/>
    <mergeCell ref="D88:D89"/>
    <mergeCell ref="E88:E89"/>
    <mergeCell ref="F88:F89"/>
    <mergeCell ref="A90:A91"/>
    <mergeCell ref="A92:A97"/>
    <mergeCell ref="D96:D97"/>
    <mergeCell ref="E96:E97"/>
    <mergeCell ref="F96:F97"/>
  </mergeCells>
  <pageMargins left="0.7" right="0.7" top="0.75" bottom="0.75" header="0.3" footer="0.3"/>
  <pageSetup paperSize="9" orientation="landscape" horizontalDpi="4294967294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zm.tabela2a (2)</vt:lpstr>
      <vt:lpstr>zał.2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2015-03-30T06:24:30Z</cp:lastPrinted>
  <dcterms:created xsi:type="dcterms:W3CDTF">2015-03-09T07:57:20Z</dcterms:created>
  <dcterms:modified xsi:type="dcterms:W3CDTF">2015-03-30T06:36:19Z</dcterms:modified>
</cp:coreProperties>
</file>