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0.05.2015 Zarz\"/>
    </mc:Choice>
  </mc:AlternateContent>
  <bookViews>
    <workbookView xWindow="0" yWindow="0" windowWidth="19200" windowHeight="10995" activeTab="2"/>
  </bookViews>
  <sheets>
    <sheet name="zał.2 (2)" sheetId="3" r:id="rId1"/>
    <sheet name="zm.tabela2a (2)" sheetId="2" r:id="rId2"/>
    <sheet name="zał.13 środki unijne (2)" sheetId="1" r:id="rId3"/>
  </sheets>
  <definedNames>
    <definedName name="_xlnm.Print_Area" localSheetId="2">'zał.13 środki unijne (2)'!$A$1:$Q$43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5" i="3" l="1"/>
  <c r="E84" i="3"/>
  <c r="E83" i="3"/>
  <c r="E82" i="3"/>
  <c r="E81" i="3"/>
  <c r="E80" i="3"/>
  <c r="E77" i="3" s="1"/>
  <c r="E79" i="3"/>
  <c r="J77" i="3"/>
  <c r="I77" i="3"/>
  <c r="H77" i="3"/>
  <c r="G77" i="3"/>
  <c r="F77" i="3"/>
  <c r="D77" i="3"/>
  <c r="E76" i="3"/>
  <c r="E75" i="3"/>
  <c r="E74" i="3"/>
  <c r="J72" i="3"/>
  <c r="I72" i="3"/>
  <c r="H72" i="3"/>
  <c r="G72" i="3"/>
  <c r="F72" i="3"/>
  <c r="E72" i="3" s="1"/>
  <c r="D72" i="3"/>
  <c r="E71" i="3"/>
  <c r="E70" i="3"/>
  <c r="J68" i="3"/>
  <c r="I68" i="3"/>
  <c r="H68" i="3"/>
  <c r="G68" i="3"/>
  <c r="F68" i="3"/>
  <c r="E68" i="3"/>
  <c r="D68" i="3"/>
  <c r="E67" i="3"/>
  <c r="E66" i="3"/>
  <c r="J64" i="3"/>
  <c r="I64" i="3"/>
  <c r="H64" i="3"/>
  <c r="G64" i="3"/>
  <c r="F64" i="3"/>
  <c r="E64" i="3" s="1"/>
  <c r="D64" i="3"/>
  <c r="E63" i="3"/>
  <c r="E62" i="3"/>
  <c r="J61" i="3"/>
  <c r="I61" i="3"/>
  <c r="H61" i="3"/>
  <c r="G61" i="3"/>
  <c r="F61" i="3"/>
  <c r="E61" i="3"/>
  <c r="D61" i="3"/>
  <c r="E60" i="3"/>
  <c r="E59" i="3"/>
  <c r="E58" i="3"/>
  <c r="E57" i="3"/>
  <c r="E56" i="3"/>
  <c r="F55" i="3"/>
  <c r="E55" i="3"/>
  <c r="E54" i="3"/>
  <c r="E53" i="3"/>
  <c r="E52" i="3"/>
  <c r="J50" i="3"/>
  <c r="J86" i="3" s="1"/>
  <c r="I50" i="3"/>
  <c r="H50" i="3"/>
  <c r="G50" i="3"/>
  <c r="F50" i="3"/>
  <c r="E50" i="3" s="1"/>
  <c r="D50" i="3"/>
  <c r="E49" i="3"/>
  <c r="E48" i="3"/>
  <c r="E46" i="3" s="1"/>
  <c r="E47" i="3"/>
  <c r="F46" i="3"/>
  <c r="D46" i="3"/>
  <c r="E45" i="3"/>
  <c r="E44" i="3"/>
  <c r="E43" i="3"/>
  <c r="E42" i="3"/>
  <c r="E41" i="3"/>
  <c r="E40" i="3"/>
  <c r="E39" i="3"/>
  <c r="E38" i="3"/>
  <c r="E37" i="3"/>
  <c r="J35" i="3"/>
  <c r="I35" i="3"/>
  <c r="H35" i="3"/>
  <c r="G35" i="3"/>
  <c r="F35" i="3"/>
  <c r="E35" i="3" s="1"/>
  <c r="D35" i="3"/>
  <c r="E34" i="3"/>
  <c r="E33" i="3"/>
  <c r="J31" i="3"/>
  <c r="I31" i="3"/>
  <c r="H31" i="3"/>
  <c r="G31" i="3"/>
  <c r="F31" i="3"/>
  <c r="E31" i="3"/>
  <c r="D31" i="3"/>
  <c r="E30" i="3"/>
  <c r="E29" i="3"/>
  <c r="E28" i="3"/>
  <c r="E27" i="3"/>
  <c r="E26" i="3"/>
  <c r="E25" i="3"/>
  <c r="E24" i="3"/>
  <c r="J22" i="3"/>
  <c r="I22" i="3"/>
  <c r="I14" i="3" s="1"/>
  <c r="I86" i="3" s="1"/>
  <c r="H22" i="3"/>
  <c r="G22" i="3"/>
  <c r="F22" i="3"/>
  <c r="E22" i="3"/>
  <c r="D22" i="3"/>
  <c r="E21" i="3"/>
  <c r="E20" i="3"/>
  <c r="E19" i="3"/>
  <c r="E18" i="3"/>
  <c r="E17" i="3"/>
  <c r="E14" i="3" s="1"/>
  <c r="E16" i="3"/>
  <c r="J14" i="3"/>
  <c r="H14" i="3"/>
  <c r="H86" i="3" s="1"/>
  <c r="G14" i="3"/>
  <c r="G86" i="3" s="1"/>
  <c r="F14" i="3"/>
  <c r="F86" i="3" s="1"/>
  <c r="D14" i="3"/>
  <c r="D86" i="3" s="1"/>
  <c r="E86" i="3" l="1"/>
  <c r="K54" i="2" l="1"/>
  <c r="K77" i="2" s="1"/>
  <c r="I54" i="2"/>
  <c r="I77" i="2" s="1"/>
  <c r="H54" i="2"/>
  <c r="H77" i="2" s="1"/>
  <c r="G54" i="2"/>
  <c r="G77" i="2" s="1"/>
  <c r="F54" i="2"/>
  <c r="F77" i="2" s="1"/>
  <c r="M42" i="1" l="1"/>
  <c r="G42" i="1" s="1"/>
  <c r="G40" i="1" s="1"/>
  <c r="I42" i="1"/>
  <c r="H42" i="1"/>
  <c r="F42" i="1"/>
  <c r="E42" i="1" s="1"/>
  <c r="E40" i="1" s="1"/>
  <c r="M41" i="1"/>
  <c r="I41" i="1"/>
  <c r="H41" i="1"/>
  <c r="H40" i="1" s="1"/>
  <c r="E41" i="1"/>
  <c r="Q40" i="1"/>
  <c r="P40" i="1"/>
  <c r="O40" i="1"/>
  <c r="N40" i="1"/>
  <c r="M40" i="1"/>
  <c r="L40" i="1"/>
  <c r="K40" i="1"/>
  <c r="J40" i="1"/>
  <c r="I40" i="1"/>
  <c r="I35" i="1"/>
  <c r="H35" i="1"/>
  <c r="H34" i="1" s="1"/>
  <c r="H29" i="1" s="1"/>
  <c r="E35" i="1"/>
  <c r="Q34" i="1"/>
  <c r="Q29" i="1" s="1"/>
  <c r="P34" i="1"/>
  <c r="O34" i="1"/>
  <c r="O29" i="1" s="1"/>
  <c r="N34" i="1"/>
  <c r="M34" i="1"/>
  <c r="M29" i="1" s="1"/>
  <c r="L34" i="1"/>
  <c r="K34" i="1"/>
  <c r="K29" i="1" s="1"/>
  <c r="J34" i="1"/>
  <c r="I34" i="1"/>
  <c r="I29" i="1" s="1"/>
  <c r="G34" i="1"/>
  <c r="G29" i="1" s="1"/>
  <c r="F34" i="1"/>
  <c r="E34" i="1"/>
  <c r="E29" i="1" s="1"/>
  <c r="P29" i="1"/>
  <c r="N29" i="1"/>
  <c r="L29" i="1"/>
  <c r="J29" i="1"/>
  <c r="M28" i="1"/>
  <c r="G28" i="1" s="1"/>
  <c r="G26" i="1" s="1"/>
  <c r="I28" i="1"/>
  <c r="F28" i="1"/>
  <c r="M27" i="1"/>
  <c r="I27" i="1"/>
  <c r="H27" i="1"/>
  <c r="E27" i="1"/>
  <c r="Q26" i="1"/>
  <c r="P26" i="1"/>
  <c r="O26" i="1"/>
  <c r="N26" i="1"/>
  <c r="L26" i="1"/>
  <c r="K26" i="1"/>
  <c r="J26" i="1"/>
  <c r="I26" i="1"/>
  <c r="I21" i="1"/>
  <c r="H21" i="1"/>
  <c r="H20" i="1" s="1"/>
  <c r="E21" i="1"/>
  <c r="Q20" i="1"/>
  <c r="Q15" i="1" s="1"/>
  <c r="Q43" i="1" s="1"/>
  <c r="P20" i="1"/>
  <c r="O20" i="1"/>
  <c r="O15" i="1" s="1"/>
  <c r="O43" i="1" s="1"/>
  <c r="N20" i="1"/>
  <c r="M20" i="1"/>
  <c r="L20" i="1"/>
  <c r="K20" i="1"/>
  <c r="K15" i="1" s="1"/>
  <c r="K43" i="1" s="1"/>
  <c r="J20" i="1"/>
  <c r="I20" i="1"/>
  <c r="I15" i="1" s="1"/>
  <c r="I43" i="1" s="1"/>
  <c r="G20" i="1"/>
  <c r="F20" i="1"/>
  <c r="E20" i="1"/>
  <c r="P15" i="1"/>
  <c r="P43" i="1" s="1"/>
  <c r="N15" i="1"/>
  <c r="N43" i="1" s="1"/>
  <c r="L15" i="1"/>
  <c r="L43" i="1" s="1"/>
  <c r="J15" i="1"/>
  <c r="J43" i="1" s="1"/>
  <c r="M26" i="1" l="1"/>
  <c r="M15" i="1" s="1"/>
  <c r="M43" i="1" s="1"/>
  <c r="H28" i="1"/>
  <c r="H26" i="1"/>
  <c r="H15" i="1" s="1"/>
  <c r="H43" i="1" s="1"/>
  <c r="G15" i="1"/>
  <c r="G43" i="1" s="1"/>
  <c r="E28" i="1"/>
  <c r="E26" i="1" s="1"/>
  <c r="E15" i="1" s="1"/>
  <c r="E43" i="1" s="1"/>
  <c r="F26" i="1"/>
  <c r="F15" i="1" s="1"/>
  <c r="F40" i="1"/>
  <c r="F29" i="1" s="1"/>
  <c r="F43" i="1" l="1"/>
</calcChain>
</file>

<file path=xl/sharedStrings.xml><?xml version="1.0" encoding="utf-8"?>
<sst xmlns="http://schemas.openxmlformats.org/spreadsheetml/2006/main" count="329" uniqueCount="157">
  <si>
    <t>Załącznik Nr 13</t>
  </si>
  <si>
    <t xml:space="preserve"> </t>
  </si>
  <si>
    <t>Wójta Gminy Sicienko</t>
  </si>
  <si>
    <t>zmieniającego uchwałę w sprawie uchwalenia budżetu gminy na 2015 rok</t>
  </si>
  <si>
    <t>Wydatki na programy realizowane ze środków pochodzących z funduszy Unii Europejskiej</t>
  </si>
  <si>
    <t>PO ZMIANACH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</si>
  <si>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</si>
  <si>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</si>
  <si>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</si>
  <si>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</si>
  <si>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</si>
  <si>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</si>
  <si>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</si>
  <si>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</si>
  <si>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</si>
  <si>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2015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</si>
  <si>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</si>
  <si>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</si>
  <si>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</si>
  <si>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</si>
  <si>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</si>
  <si>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</si>
  <si>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</si>
  <si>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</si>
  <si>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</si>
  <si>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</si>
  <si>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</si>
  <si>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</si>
  <si>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</si>
  <si>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</si>
  <si>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</si>
  <si>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</si>
  <si>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</si>
  <si>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</si>
  <si>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</si>
  <si>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</si>
  <si>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</si>
  <si>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</si>
  <si>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</si>
  <si>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</si>
  <si>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</si>
  <si>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</si>
  <si>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</si>
  <si>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</si>
  <si>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2.</t>
  </si>
  <si>
    <t>Wydatki bieżące razem:</t>
  </si>
  <si>
    <t>2.1</t>
  </si>
  <si>
    <t>z tego: 2015 r.</t>
  </si>
  <si>
    <t>801.80101 § 4309</t>
  </si>
  <si>
    <t>1.4</t>
  </si>
  <si>
    <t>801.80103           § 4217,§ 4219 § 4247,§ 4249 § 4307,§ 4309</t>
  </si>
  <si>
    <t>z tego: 2014 rok</t>
  </si>
  <si>
    <t>Ogółem (1+2)</t>
  </si>
  <si>
    <t>x</t>
  </si>
  <si>
    <t>Tabela nr 2a</t>
  </si>
  <si>
    <t xml:space="preserve">Zadania inwestycyjne w 2015 rok   </t>
  </si>
  <si>
    <t>Dział</t>
  </si>
  <si>
    <t>Rozdz.</t>
  </si>
  <si>
    <t>§</t>
  </si>
  <si>
    <t>Nazwa zadania inwestycyjnego</t>
  </si>
  <si>
    <t>Łączne koszty finansowe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</si>
  <si>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</si>
  <si>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</si>
  <si>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</si>
  <si>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</si>
  <si>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</si>
  <si>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</si>
  <si>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</si>
  <si>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</si>
  <si>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</si>
  <si>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</si>
  <si>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</si>
  <si>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</si>
  <si>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</si>
  <si>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</si>
  <si>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</si>
  <si>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</si>
  <si>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</si>
  <si>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</si>
  <si>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</si>
  <si>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</si>
  <si>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</si>
  <si>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</si>
  <si>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</si>
  <si>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</si>
  <si>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</si>
  <si>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</si>
  <si>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</si>
  <si>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</si>
  <si>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</si>
  <si>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</si>
  <si>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</si>
  <si>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</si>
  <si>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</si>
  <si>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</si>
  <si>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</si>
  <si>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</si>
  <si>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</si>
  <si>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</si>
  <si>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</si>
  <si>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</si>
  <si>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</si>
  <si>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</si>
  <si>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</si>
  <si>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</si>
  <si>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</si>
  <si>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</si>
  <si>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</si>
  <si>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</si>
  <si>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</si>
  <si>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</si>
  <si>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</si>
  <si>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</si>
  <si>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</si>
  <si>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</si>
  <si>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</si>
  <si>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</si>
  <si>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</si>
  <si>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</si>
  <si>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</si>
  <si>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</si>
  <si>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</si>
  <si>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</si>
  <si>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</si>
  <si>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</si>
  <si>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</si>
  <si>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</si>
  <si>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</si>
  <si>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</si>
  <si>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</si>
  <si>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</si>
  <si>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Ogółem</t>
  </si>
  <si>
    <t xml:space="preserve">A.  4 561,17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</si>
  <si>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</si>
  <si>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</si>
  <si>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</si>
  <si>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</si>
  <si>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 xml:space="preserve">do Zarządzenia nr 39/2015 </t>
  </si>
  <si>
    <t>Załącznik Nr 2</t>
  </si>
  <si>
    <t>do Zarządzenia nr 35/2015</t>
  </si>
  <si>
    <t>Dochody i wydatki związane z realizacją zadań z zakresu administracji rządowej i innych zadań zleconych odrębnymi ustawami  na 2015 rok</t>
  </si>
  <si>
    <t xml:space="preserve">Po zmianach </t>
  </si>
  <si>
    <t>Rozdział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</si>
  <si>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</si>
  <si>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</si>
  <si>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</si>
  <si>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</si>
  <si>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</si>
  <si>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</si>
  <si>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</si>
  <si>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</si>
  <si>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</si>
  <si>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</si>
  <si>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</si>
  <si>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</si>
  <si>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 xml:space="preserve">z dnia  20 maja 2015 roku </t>
  </si>
  <si>
    <t>z dnia  20 maja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</si>
</sst>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#,##0_ ;\-#,##0\ "/>
    <numFmt numFmtId="165" formatCode="_-* #,##0.00\ _z_ł_-;\-* #,##0.00\ _z_ł_-;_-* &quot;-&quot;\ _z_ł_-;_-@_-"/>
    <numFmt numFmtId="166" formatCode="_-* #,##0.000\ _z_ł_-;\-* #,##0.000\ _z_ł_-;_-* &quot;-&quot;\ _z_ł_-;_-@_-"/>
  </numFmts>
  <fonts count="37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sz val="10"/>
      <name val="Arial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5" fillId="0" borderId="0"/>
    <xf numFmtId="0" fontId="3" fillId="0" borderId="0"/>
    <xf numFmtId="43" fontId="7" fillId="0" borderId="0" applyFont="0" applyFill="0" applyBorder="0" applyAlignment="0" applyProtection="0"/>
    <xf numFmtId="0" fontId="3" fillId="0" borderId="0"/>
    <xf numFmtId="0" fontId="7" fillId="0" borderId="0"/>
    <xf numFmtId="43" fontId="3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31" fillId="0" borderId="0"/>
  </cellStyleXfs>
  <cellXfs count="291">
    <xf numFmtId="0" fontId="0" fillId="0" borderId="0" xfId="0"/>
    <xf numFmtId="0" fontId="2" fillId="0" borderId="0" xfId="1" applyFont="1" applyAlignment="1">
      <alignment horizontal="right" wrapText="1"/>
    </xf>
    <xf numFmtId="0" fontId="2" fillId="0" borderId="0" xfId="1" applyFont="1" applyAlignment="1">
      <alignment horizontal="right"/>
    </xf>
    <xf numFmtId="0" fontId="4" fillId="0" borderId="0" xfId="2" applyFont="1" applyBorder="1"/>
    <xf numFmtId="0" fontId="2" fillId="0" borderId="0" xfId="1" applyFont="1"/>
    <xf numFmtId="0" fontId="6" fillId="0" borderId="0" xfId="3" applyFont="1"/>
    <xf numFmtId="0" fontId="3" fillId="0" borderId="0" xfId="4" applyAlignment="1">
      <alignment vertical="center"/>
    </xf>
    <xf numFmtId="43" fontId="8" fillId="0" borderId="0" xfId="5" applyFont="1"/>
    <xf numFmtId="0" fontId="3" fillId="0" borderId="0" xfId="6" applyAlignment="1">
      <alignment vertical="center"/>
    </xf>
    <xf numFmtId="0" fontId="7" fillId="0" borderId="0" xfId="7"/>
    <xf numFmtId="0" fontId="9" fillId="0" borderId="0" xfId="1" applyFont="1" applyAlignment="1"/>
    <xf numFmtId="0" fontId="6" fillId="0" borderId="0" xfId="3" applyFont="1" applyAlignment="1"/>
    <xf numFmtId="0" fontId="9" fillId="0" borderId="0" xfId="1" applyFont="1" applyAlignment="1">
      <alignment horizontal="center"/>
    </xf>
    <xf numFmtId="0" fontId="10" fillId="0" borderId="0" xfId="0" applyFont="1" applyAlignment="1">
      <alignment vertical="center"/>
    </xf>
    <xf numFmtId="2" fontId="2" fillId="0" borderId="0" xfId="1" applyNumberFormat="1" applyFont="1"/>
    <xf numFmtId="0" fontId="9" fillId="0" borderId="0" xfId="1" applyFont="1"/>
    <xf numFmtId="0" fontId="12" fillId="2" borderId="2" xfId="1" applyFont="1" applyFill="1" applyBorder="1" applyAlignment="1">
      <alignment vertical="center"/>
    </xf>
    <xf numFmtId="0" fontId="12" fillId="2" borderId="3" xfId="1" applyFont="1" applyFill="1" applyBorder="1" applyAlignment="1">
      <alignment vertical="center"/>
    </xf>
    <xf numFmtId="0" fontId="12" fillId="2" borderId="4" xfId="1" applyFont="1" applyFill="1" applyBorder="1" applyAlignment="1">
      <alignment vertical="center"/>
    </xf>
    <xf numFmtId="0" fontId="12" fillId="2" borderId="1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5" xfId="1" applyFont="1" applyBorder="1" applyAlignment="1">
      <alignment vertical="center"/>
    </xf>
    <xf numFmtId="4" fontId="12" fillId="0" borderId="5" xfId="1" applyNumberFormat="1" applyFont="1" applyBorder="1"/>
    <xf numFmtId="0" fontId="12" fillId="0" borderId="0" xfId="1" applyFont="1"/>
    <xf numFmtId="0" fontId="2" fillId="0" borderId="8" xfId="1" applyFont="1" applyBorder="1"/>
    <xf numFmtId="0" fontId="2" fillId="0" borderId="11" xfId="1" applyFont="1" applyBorder="1"/>
    <xf numFmtId="3" fontId="2" fillId="0" borderId="11" xfId="1" applyNumberFormat="1" applyFont="1" applyBorder="1"/>
    <xf numFmtId="0" fontId="2" fillId="0" borderId="15" xfId="1" applyFont="1" applyBorder="1"/>
    <xf numFmtId="0" fontId="2" fillId="0" borderId="15" xfId="1" applyFont="1" applyBorder="1" applyAlignment="1"/>
    <xf numFmtId="0" fontId="2" fillId="0" borderId="11" xfId="1" applyFont="1" applyBorder="1" applyAlignment="1">
      <alignment wrapText="1"/>
    </xf>
    <xf numFmtId="3" fontId="2" fillId="3" borderId="16" xfId="1" applyNumberFormat="1" applyFont="1" applyFill="1" applyBorder="1" applyAlignment="1"/>
    <xf numFmtId="164" fontId="2" fillId="0" borderId="11" xfId="8" applyNumberFormat="1" applyFont="1" applyBorder="1" applyAlignment="1"/>
    <xf numFmtId="0" fontId="2" fillId="0" borderId="11" xfId="1" applyFont="1" applyBorder="1" applyAlignment="1"/>
    <xf numFmtId="4" fontId="2" fillId="0" borderId="11" xfId="1" applyNumberFormat="1" applyFont="1" applyBorder="1"/>
    <xf numFmtId="4" fontId="2" fillId="3" borderId="11" xfId="1" applyNumberFormat="1" applyFont="1" applyFill="1" applyBorder="1" applyAlignment="1"/>
    <xf numFmtId="4" fontId="2" fillId="0" borderId="11" xfId="8" applyNumberFormat="1" applyFont="1" applyBorder="1" applyAlignment="1"/>
    <xf numFmtId="4" fontId="2" fillId="0" borderId="11" xfId="1" applyNumberFormat="1" applyFont="1" applyBorder="1" applyAlignment="1"/>
    <xf numFmtId="0" fontId="2" fillId="0" borderId="11" xfId="1" applyFont="1" applyBorder="1" applyAlignment="1">
      <alignment vertical="center"/>
    </xf>
    <xf numFmtId="4" fontId="2" fillId="0" borderId="16" xfId="1" applyNumberFormat="1" applyFont="1" applyBorder="1"/>
    <xf numFmtId="4" fontId="2" fillId="3" borderId="16" xfId="1" applyNumberFormat="1" applyFont="1" applyFill="1" applyBorder="1" applyAlignment="1"/>
    <xf numFmtId="4" fontId="2" fillId="0" borderId="16" xfId="8" applyNumberFormat="1" applyFont="1" applyBorder="1" applyAlignment="1"/>
    <xf numFmtId="4" fontId="2" fillId="0" borderId="16" xfId="1" applyNumberFormat="1" applyFont="1" applyBorder="1" applyAlignment="1"/>
    <xf numFmtId="0" fontId="12" fillId="0" borderId="10" xfId="1" applyFont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21" xfId="1" applyFont="1" applyBorder="1" applyAlignment="1"/>
    <xf numFmtId="4" fontId="12" fillId="0" borderId="1" xfId="1" applyNumberFormat="1" applyFont="1" applyBorder="1"/>
    <xf numFmtId="0" fontId="3" fillId="0" borderId="0" xfId="9" applyAlignment="1">
      <alignment vertical="center"/>
    </xf>
    <xf numFmtId="0" fontId="14" fillId="0" borderId="0" xfId="9" applyFont="1" applyAlignment="1">
      <alignment vertical="center"/>
    </xf>
    <xf numFmtId="0" fontId="15" fillId="0" borderId="0" xfId="9" applyFont="1" applyAlignment="1">
      <alignment vertical="center" wrapText="1"/>
    </xf>
    <xf numFmtId="43" fontId="3" fillId="0" borderId="0" xfId="10" applyFont="1"/>
    <xf numFmtId="0" fontId="3" fillId="0" borderId="0" xfId="9"/>
    <xf numFmtId="0" fontId="18" fillId="2" borderId="2" xfId="9" applyFont="1" applyFill="1" applyBorder="1" applyAlignment="1">
      <alignment vertical="center" wrapText="1"/>
    </xf>
    <xf numFmtId="0" fontId="19" fillId="0" borderId="3" xfId="9" applyFont="1" applyBorder="1" applyAlignment="1">
      <alignment vertical="center" wrapText="1"/>
    </xf>
    <xf numFmtId="0" fontId="19" fillId="0" borderId="4" xfId="9" applyFont="1" applyBorder="1" applyAlignment="1">
      <alignment vertical="center" wrapText="1"/>
    </xf>
    <xf numFmtId="0" fontId="4" fillId="0" borderId="0" xfId="9" applyFont="1" applyAlignment="1">
      <alignment vertical="center"/>
    </xf>
    <xf numFmtId="41" fontId="19" fillId="3" borderId="5" xfId="9" applyNumberFormat="1" applyFont="1" applyFill="1" applyBorder="1" applyAlignment="1">
      <alignment horizontal="center" vertical="center"/>
    </xf>
    <xf numFmtId="0" fontId="19" fillId="3" borderId="5" xfId="9" quotePrefix="1" applyNumberFormat="1" applyFont="1" applyFill="1" applyBorder="1" applyAlignment="1">
      <alignment horizontal="center" vertical="center"/>
    </xf>
    <xf numFmtId="41" fontId="19" fillId="3" borderId="5" xfId="11" applyNumberFormat="1" applyFont="1" applyFill="1" applyBorder="1" applyAlignment="1">
      <alignment vertical="center" wrapText="1"/>
    </xf>
    <xf numFmtId="165" fontId="19" fillId="3" borderId="8" xfId="9" applyNumberFormat="1" applyFont="1" applyFill="1" applyBorder="1" applyAlignment="1">
      <alignment vertical="center"/>
    </xf>
    <xf numFmtId="165" fontId="19" fillId="3" borderId="5" xfId="9" applyNumberFormat="1" applyFont="1" applyFill="1" applyBorder="1" applyAlignment="1">
      <alignment vertical="center"/>
    </xf>
    <xf numFmtId="41" fontId="19" fillId="3" borderId="10" xfId="9" applyNumberFormat="1" applyFont="1" applyFill="1" applyBorder="1" applyAlignment="1">
      <alignment horizontal="center" vertical="center"/>
    </xf>
    <xf numFmtId="0" fontId="19" fillId="3" borderId="10" xfId="9" quotePrefix="1" applyNumberFormat="1" applyFont="1" applyFill="1" applyBorder="1" applyAlignment="1">
      <alignment horizontal="center" vertical="center"/>
    </xf>
    <xf numFmtId="41" fontId="20" fillId="3" borderId="11" xfId="11" applyNumberFormat="1" applyFont="1" applyFill="1" applyBorder="1" applyAlignment="1">
      <alignment vertical="center" wrapText="1"/>
    </xf>
    <xf numFmtId="165" fontId="19" fillId="3" borderId="10" xfId="9" applyNumberFormat="1" applyFont="1" applyFill="1" applyBorder="1" applyAlignment="1">
      <alignment vertical="center"/>
    </xf>
    <xf numFmtId="41" fontId="21" fillId="3" borderId="11" xfId="9" applyNumberFormat="1" applyFont="1" applyFill="1" applyBorder="1" applyAlignment="1">
      <alignment horizontal="center" vertical="center"/>
    </xf>
    <xf numFmtId="0" fontId="21" fillId="3" borderId="11" xfId="9" quotePrefix="1" applyNumberFormat="1" applyFont="1" applyFill="1" applyBorder="1" applyAlignment="1">
      <alignment horizontal="center" vertical="center"/>
    </xf>
    <xf numFmtId="165" fontId="21" fillId="3" borderId="11" xfId="9" applyNumberFormat="1" applyFont="1" applyFill="1" applyBorder="1" applyAlignment="1">
      <alignment vertical="center"/>
    </xf>
    <xf numFmtId="166" fontId="21" fillId="3" borderId="11" xfId="9" applyNumberFormat="1" applyFont="1" applyFill="1" applyBorder="1" applyAlignment="1">
      <alignment vertical="center"/>
    </xf>
    <xf numFmtId="0" fontId="21" fillId="3" borderId="15" xfId="9" quotePrefix="1" applyNumberFormat="1" applyFont="1" applyFill="1" applyBorder="1" applyAlignment="1">
      <alignment horizontal="center" vertical="center"/>
    </xf>
    <xf numFmtId="41" fontId="20" fillId="3" borderId="15" xfId="11" applyNumberFormat="1" applyFont="1" applyFill="1" applyBorder="1" applyAlignment="1">
      <alignment vertical="center" wrapText="1"/>
    </xf>
    <xf numFmtId="165" fontId="21" fillId="3" borderId="15" xfId="9" applyNumberFormat="1" applyFont="1" applyFill="1" applyBorder="1" applyAlignment="1">
      <alignment vertical="center"/>
    </xf>
    <xf numFmtId="166" fontId="21" fillId="3" borderId="15" xfId="9" applyNumberFormat="1" applyFont="1" applyFill="1" applyBorder="1" applyAlignment="1">
      <alignment vertical="center"/>
    </xf>
    <xf numFmtId="0" fontId="19" fillId="3" borderId="5" xfId="9" applyFont="1" applyFill="1" applyBorder="1" applyAlignment="1">
      <alignment horizontal="center" vertical="center"/>
    </xf>
    <xf numFmtId="0" fontId="19" fillId="3" borderId="1" xfId="9" applyNumberFormat="1" applyFont="1" applyFill="1" applyBorder="1" applyAlignment="1">
      <alignment horizontal="center" vertical="center"/>
    </xf>
    <xf numFmtId="41" fontId="19" fillId="3" borderId="1" xfId="9" applyNumberFormat="1" applyFont="1" applyFill="1" applyBorder="1" applyAlignment="1">
      <alignment vertical="center" wrapText="1"/>
    </xf>
    <xf numFmtId="165" fontId="19" fillId="3" borderId="1" xfId="9" applyNumberFormat="1" applyFont="1" applyFill="1" applyBorder="1" applyAlignment="1">
      <alignment vertical="center"/>
    </xf>
    <xf numFmtId="165" fontId="19" fillId="3" borderId="1" xfId="9" applyNumberFormat="1" applyFont="1" applyFill="1" applyBorder="1" applyAlignment="1">
      <alignment vertical="center" wrapText="1"/>
    </xf>
    <xf numFmtId="0" fontId="19" fillId="3" borderId="1" xfId="9" applyFont="1" applyFill="1" applyBorder="1" applyAlignment="1">
      <alignment vertical="center"/>
    </xf>
    <xf numFmtId="165" fontId="22" fillId="3" borderId="1" xfId="9" applyNumberFormat="1" applyFont="1" applyFill="1" applyBorder="1" applyAlignment="1">
      <alignment vertical="center" wrapText="1"/>
    </xf>
    <xf numFmtId="0" fontId="19" fillId="3" borderId="1" xfId="12" applyNumberFormat="1" applyFont="1" applyFill="1" applyBorder="1" applyAlignment="1">
      <alignment horizontal="center" vertical="center"/>
    </xf>
    <xf numFmtId="0" fontId="19" fillId="3" borderId="8" xfId="9" applyFont="1" applyFill="1" applyBorder="1" applyAlignment="1">
      <alignment horizontal="center" vertical="center"/>
    </xf>
    <xf numFmtId="0" fontId="19" fillId="3" borderId="8" xfId="9" applyNumberFormat="1" applyFont="1" applyFill="1" applyBorder="1" applyAlignment="1">
      <alignment horizontal="center" vertical="center"/>
    </xf>
    <xf numFmtId="41" fontId="19" fillId="3" borderId="8" xfId="9" applyNumberFormat="1" applyFont="1" applyFill="1" applyBorder="1" applyAlignment="1">
      <alignment vertical="center" wrapText="1"/>
    </xf>
    <xf numFmtId="0" fontId="19" fillId="3" borderId="11" xfId="9" applyFont="1" applyFill="1" applyBorder="1" applyAlignment="1">
      <alignment horizontal="center" vertical="center"/>
    </xf>
    <xf numFmtId="0" fontId="19" fillId="3" borderId="11" xfId="9" applyNumberFormat="1" applyFont="1" applyFill="1" applyBorder="1" applyAlignment="1">
      <alignment horizontal="center" vertical="center"/>
    </xf>
    <xf numFmtId="41" fontId="23" fillId="3" borderId="11" xfId="9" applyNumberFormat="1" applyFont="1" applyFill="1" applyBorder="1" applyAlignment="1">
      <alignment vertical="center" wrapText="1"/>
    </xf>
    <xf numFmtId="165" fontId="19" fillId="3" borderId="11" xfId="9" applyNumberFormat="1" applyFont="1" applyFill="1" applyBorder="1" applyAlignment="1">
      <alignment vertical="center"/>
    </xf>
    <xf numFmtId="0" fontId="19" fillId="3" borderId="16" xfId="9" applyFont="1" applyFill="1" applyBorder="1" applyAlignment="1">
      <alignment horizontal="center" vertical="center"/>
    </xf>
    <xf numFmtId="0" fontId="22" fillId="3" borderId="16" xfId="9" applyNumberFormat="1" applyFont="1" applyFill="1" applyBorder="1" applyAlignment="1">
      <alignment horizontal="center" vertical="center"/>
    </xf>
    <xf numFmtId="0" fontId="19" fillId="3" borderId="16" xfId="9" applyNumberFormat="1" applyFont="1" applyFill="1" applyBorder="1" applyAlignment="1">
      <alignment horizontal="center" vertical="center"/>
    </xf>
    <xf numFmtId="41" fontId="23" fillId="3" borderId="16" xfId="9" applyNumberFormat="1" applyFont="1" applyFill="1" applyBorder="1" applyAlignment="1">
      <alignment vertical="center" wrapText="1"/>
    </xf>
    <xf numFmtId="165" fontId="19" fillId="3" borderId="16" xfId="9" applyNumberFormat="1" applyFont="1" applyFill="1" applyBorder="1" applyAlignment="1">
      <alignment vertical="center"/>
    </xf>
    <xf numFmtId="0" fontId="19" fillId="3" borderId="1" xfId="9" applyFont="1" applyFill="1" applyBorder="1" applyAlignment="1">
      <alignment horizontal="center" vertical="center"/>
    </xf>
    <xf numFmtId="0" fontId="18" fillId="4" borderId="2" xfId="9" applyFont="1" applyFill="1" applyBorder="1" applyAlignment="1">
      <alignment vertical="center" wrapText="1"/>
    </xf>
    <xf numFmtId="0" fontId="19" fillId="4" borderId="3" xfId="9" applyFont="1" applyFill="1" applyBorder="1" applyAlignment="1">
      <alignment vertical="center" wrapText="1"/>
    </xf>
    <xf numFmtId="0" fontId="19" fillId="4" borderId="4" xfId="9" applyFont="1" applyFill="1" applyBorder="1" applyAlignment="1">
      <alignment vertical="center" wrapText="1"/>
    </xf>
    <xf numFmtId="0" fontId="19" fillId="3" borderId="5" xfId="9" applyNumberFormat="1" applyFont="1" applyFill="1" applyBorder="1" applyAlignment="1">
      <alignment horizontal="center" vertical="center"/>
    </xf>
    <xf numFmtId="41" fontId="19" fillId="3" borderId="5" xfId="9" applyNumberFormat="1" applyFont="1" applyFill="1" applyBorder="1" applyAlignment="1">
      <alignment vertical="center" wrapText="1"/>
    </xf>
    <xf numFmtId="0" fontId="19" fillId="3" borderId="5" xfId="9" applyFont="1" applyFill="1" applyBorder="1" applyAlignment="1">
      <alignment vertical="center"/>
    </xf>
    <xf numFmtId="165" fontId="22" fillId="3" borderId="5" xfId="9" applyNumberFormat="1" applyFont="1" applyFill="1" applyBorder="1" applyAlignment="1">
      <alignment vertical="center" wrapText="1"/>
    </xf>
    <xf numFmtId="0" fontId="3" fillId="0" borderId="1" xfId="9" applyBorder="1" applyAlignment="1">
      <alignment vertical="center"/>
    </xf>
    <xf numFmtId="0" fontId="19" fillId="3" borderId="23" xfId="9" applyFont="1" applyFill="1" applyBorder="1" applyAlignment="1">
      <alignment horizontal="center" vertical="center"/>
    </xf>
    <xf numFmtId="0" fontId="19" fillId="3" borderId="23" xfId="9" applyNumberFormat="1" applyFont="1" applyFill="1" applyBorder="1" applyAlignment="1">
      <alignment horizontal="center" vertical="center"/>
    </xf>
    <xf numFmtId="165" fontId="19" fillId="3" borderId="23" xfId="9" applyNumberFormat="1" applyFont="1" applyFill="1" applyBorder="1" applyAlignment="1">
      <alignment vertical="center"/>
    </xf>
    <xf numFmtId="0" fontId="19" fillId="0" borderId="5" xfId="9" applyFont="1" applyBorder="1" applyAlignment="1">
      <alignment vertical="center" wrapText="1"/>
    </xf>
    <xf numFmtId="0" fontId="3" fillId="0" borderId="0" xfId="9" applyBorder="1" applyAlignment="1">
      <alignment vertical="center"/>
    </xf>
    <xf numFmtId="41" fontId="19" fillId="3" borderId="1" xfId="9" applyNumberFormat="1" applyFont="1" applyFill="1" applyBorder="1" applyAlignment="1">
      <alignment horizontal="left" vertical="center" wrapText="1"/>
    </xf>
    <xf numFmtId="165" fontId="19" fillId="3" borderId="23" xfId="9" applyNumberFormat="1" applyFont="1" applyFill="1" applyBorder="1" applyAlignment="1">
      <alignment horizontal="center" vertical="center"/>
    </xf>
    <xf numFmtId="165" fontId="19" fillId="3" borderId="1" xfId="9" applyNumberFormat="1" applyFont="1" applyFill="1" applyBorder="1" applyAlignment="1">
      <alignment horizontal="center" vertical="center"/>
    </xf>
    <xf numFmtId="0" fontId="19" fillId="3" borderId="1" xfId="9" applyFont="1" applyFill="1" applyBorder="1" applyAlignment="1">
      <alignment horizontal="left" vertical="center" wrapText="1"/>
    </xf>
    <xf numFmtId="0" fontId="19" fillId="0" borderId="5" xfId="9" applyNumberFormat="1" applyFont="1" applyBorder="1" applyAlignment="1">
      <alignment horizontal="center" vertical="center"/>
    </xf>
    <xf numFmtId="165" fontId="19" fillId="3" borderId="8" xfId="9" applyNumberFormat="1" applyFont="1" applyFill="1" applyBorder="1" applyAlignment="1">
      <alignment vertical="center" wrapText="1"/>
    </xf>
    <xf numFmtId="165" fontId="19" fillId="3" borderId="16" xfId="9" applyNumberFormat="1" applyFont="1" applyFill="1" applyBorder="1" applyAlignment="1">
      <alignment vertical="center" wrapText="1"/>
    </xf>
    <xf numFmtId="41" fontId="19" fillId="3" borderId="5" xfId="9" applyNumberFormat="1" applyFont="1" applyFill="1" applyBorder="1" applyAlignment="1">
      <alignment horizontal="left" vertical="center" wrapText="1"/>
    </xf>
    <xf numFmtId="165" fontId="19" fillId="3" borderId="10" xfId="9" applyNumberFormat="1" applyFont="1" applyFill="1" applyBorder="1" applyAlignment="1">
      <alignment horizontal="center" vertical="center"/>
    </xf>
    <xf numFmtId="165" fontId="19" fillId="3" borderId="5" xfId="9" applyNumberFormat="1" applyFont="1" applyFill="1" applyBorder="1" applyAlignment="1">
      <alignment horizontal="center" vertical="center"/>
    </xf>
    <xf numFmtId="0" fontId="19" fillId="3" borderId="5" xfId="9" applyFont="1" applyFill="1" applyBorder="1" applyAlignment="1">
      <alignment horizontal="left" vertical="center" wrapText="1"/>
    </xf>
    <xf numFmtId="0" fontId="19" fillId="3" borderId="5" xfId="9" applyNumberFormat="1" applyFont="1" applyFill="1" applyBorder="1" applyAlignment="1">
      <alignment vertical="center"/>
    </xf>
    <xf numFmtId="41" fontId="19" fillId="3" borderId="8" xfId="9" applyNumberFormat="1" applyFont="1" applyFill="1" applyBorder="1" applyAlignment="1">
      <alignment horizontal="left" vertical="center" wrapText="1"/>
    </xf>
    <xf numFmtId="165" fontId="19" fillId="3" borderId="5" xfId="9" applyNumberFormat="1" applyFont="1" applyFill="1" applyBorder="1" applyAlignment="1">
      <alignment vertical="center" wrapText="1"/>
    </xf>
    <xf numFmtId="0" fontId="19" fillId="3" borderId="8" xfId="9" applyFont="1" applyFill="1" applyBorder="1" applyAlignment="1">
      <alignment vertical="center"/>
    </xf>
    <xf numFmtId="0" fontId="19" fillId="3" borderId="10" xfId="9" applyFont="1" applyFill="1" applyBorder="1" applyAlignment="1">
      <alignment vertical="center"/>
    </xf>
    <xf numFmtId="0" fontId="19" fillId="3" borderId="10" xfId="9" applyNumberFormat="1" applyFont="1" applyFill="1" applyBorder="1" applyAlignment="1">
      <alignment vertical="center"/>
    </xf>
    <xf numFmtId="0" fontId="24" fillId="3" borderId="0" xfId="7" applyFont="1" applyFill="1" applyAlignment="1">
      <alignment wrapText="1"/>
    </xf>
    <xf numFmtId="165" fontId="25" fillId="3" borderId="11" xfId="9" applyNumberFormat="1" applyFont="1" applyFill="1" applyBorder="1" applyAlignment="1">
      <alignment vertical="center"/>
    </xf>
    <xf numFmtId="165" fontId="19" fillId="3" borderId="10" xfId="9" applyNumberFormat="1" applyFont="1" applyFill="1" applyBorder="1" applyAlignment="1">
      <alignment vertical="center" wrapText="1"/>
    </xf>
    <xf numFmtId="165" fontId="25" fillId="3" borderId="15" xfId="9" applyNumberFormat="1" applyFont="1" applyFill="1" applyBorder="1" applyAlignment="1">
      <alignment vertical="center"/>
    </xf>
    <xf numFmtId="0" fontId="19" fillId="3" borderId="15" xfId="9" applyFont="1" applyFill="1" applyBorder="1" applyAlignment="1">
      <alignment vertical="center"/>
    </xf>
    <xf numFmtId="0" fontId="26" fillId="3" borderId="11" xfId="9" applyNumberFormat="1" applyFont="1" applyFill="1" applyBorder="1" applyAlignment="1">
      <alignment horizontal="center" vertical="center"/>
    </xf>
    <xf numFmtId="41" fontId="24" fillId="3" borderId="15" xfId="9" applyNumberFormat="1" applyFont="1" applyFill="1" applyBorder="1" applyAlignment="1">
      <alignment horizontal="left" vertical="center" wrapText="1"/>
    </xf>
    <xf numFmtId="0" fontId="26" fillId="3" borderId="15" xfId="9" applyNumberFormat="1" applyFont="1" applyFill="1" applyBorder="1" applyAlignment="1">
      <alignment horizontal="center" vertical="center"/>
    </xf>
    <xf numFmtId="0" fontId="19" fillId="3" borderId="23" xfId="9" applyFont="1" applyFill="1" applyBorder="1" applyAlignment="1">
      <alignment vertical="center"/>
    </xf>
    <xf numFmtId="0" fontId="19" fillId="3" borderId="23" xfId="9" applyNumberFormat="1" applyFont="1" applyFill="1" applyBorder="1" applyAlignment="1">
      <alignment vertical="center"/>
    </xf>
    <xf numFmtId="0" fontId="26" fillId="3" borderId="24" xfId="9" applyNumberFormat="1" applyFont="1" applyFill="1" applyBorder="1" applyAlignment="1">
      <alignment horizontal="center" vertical="center"/>
    </xf>
    <xf numFmtId="41" fontId="24" fillId="3" borderId="16" xfId="9" applyNumberFormat="1" applyFont="1" applyFill="1" applyBorder="1" applyAlignment="1">
      <alignment horizontal="left" vertical="center" wrapText="1"/>
    </xf>
    <xf numFmtId="165" fontId="25" fillId="3" borderId="16" xfId="9" applyNumberFormat="1" applyFont="1" applyFill="1" applyBorder="1" applyAlignment="1">
      <alignment vertical="center"/>
    </xf>
    <xf numFmtId="0" fontId="26" fillId="3" borderId="16" xfId="9" applyNumberFormat="1" applyFont="1" applyFill="1" applyBorder="1" applyAlignment="1">
      <alignment horizontal="center" vertical="center"/>
    </xf>
    <xf numFmtId="41" fontId="27" fillId="3" borderId="11" xfId="11" applyNumberFormat="1" applyFont="1" applyFill="1" applyBorder="1" applyAlignment="1">
      <alignment vertical="center" wrapText="1"/>
    </xf>
    <xf numFmtId="165" fontId="28" fillId="3" borderId="1" xfId="9" applyNumberFormat="1" applyFont="1" applyFill="1" applyBorder="1" applyAlignment="1">
      <alignment vertical="center" wrapText="1"/>
    </xf>
    <xf numFmtId="165" fontId="25" fillId="3" borderId="1" xfId="9" applyNumberFormat="1" applyFont="1" applyFill="1" applyBorder="1" applyAlignment="1">
      <alignment vertical="center"/>
    </xf>
    <xf numFmtId="0" fontId="19" fillId="3" borderId="1" xfId="9" applyFont="1" applyFill="1" applyBorder="1" applyAlignment="1">
      <alignment vertical="center" wrapText="1"/>
    </xf>
    <xf numFmtId="41" fontId="25" fillId="3" borderId="1" xfId="9" applyNumberFormat="1" applyFont="1" applyFill="1" applyBorder="1" applyAlignment="1">
      <alignment horizontal="left" vertical="center" wrapText="1"/>
    </xf>
    <xf numFmtId="165" fontId="26" fillId="3" borderId="1" xfId="9" applyNumberFormat="1" applyFont="1" applyFill="1" applyBorder="1" applyAlignment="1">
      <alignment vertical="center"/>
    </xf>
    <xf numFmtId="165" fontId="29" fillId="3" borderId="23" xfId="9" applyNumberFormat="1" applyFont="1" applyFill="1" applyBorder="1" applyAlignment="1">
      <alignment vertical="center"/>
    </xf>
    <xf numFmtId="0" fontId="4" fillId="3" borderId="23" xfId="9" applyFont="1" applyFill="1" applyBorder="1" applyAlignment="1">
      <alignment vertical="center" wrapText="1"/>
    </xf>
    <xf numFmtId="0" fontId="19" fillId="3" borderId="15" xfId="9" applyFont="1" applyFill="1" applyBorder="1" applyAlignment="1">
      <alignment horizontal="center" vertical="center"/>
    </xf>
    <xf numFmtId="0" fontId="19" fillId="3" borderId="15" xfId="9" applyNumberFormat="1" applyFont="1" applyFill="1" applyBorder="1" applyAlignment="1">
      <alignment horizontal="center" vertical="center"/>
    </xf>
    <xf numFmtId="0" fontId="19" fillId="3" borderId="10" xfId="9" applyFont="1" applyFill="1" applyBorder="1" applyAlignment="1">
      <alignment horizontal="center" vertical="center"/>
    </xf>
    <xf numFmtId="0" fontId="4" fillId="3" borderId="23" xfId="9" applyNumberFormat="1" applyFont="1" applyFill="1" applyBorder="1" applyAlignment="1">
      <alignment horizontal="center" vertical="center"/>
    </xf>
    <xf numFmtId="41" fontId="4" fillId="3" borderId="25" xfId="9" applyNumberFormat="1" applyFont="1" applyFill="1" applyBorder="1" applyAlignment="1">
      <alignment vertical="center" wrapText="1"/>
    </xf>
    <xf numFmtId="165" fontId="30" fillId="3" borderId="5" xfId="9" applyNumberFormat="1" applyFont="1" applyFill="1" applyBorder="1" applyAlignment="1">
      <alignment vertical="center"/>
    </xf>
    <xf numFmtId="0" fontId="4" fillId="3" borderId="5" xfId="9" applyNumberFormat="1" applyFont="1" applyFill="1" applyBorder="1" applyAlignment="1">
      <alignment vertical="center"/>
    </xf>
    <xf numFmtId="0" fontId="4" fillId="3" borderId="5" xfId="9" applyNumberFormat="1" applyFont="1" applyFill="1" applyBorder="1" applyAlignment="1">
      <alignment horizontal="center" vertical="center" wrapText="1"/>
    </xf>
    <xf numFmtId="41" fontId="4" fillId="3" borderId="5" xfId="9" applyNumberFormat="1" applyFont="1" applyFill="1" applyBorder="1" applyAlignment="1">
      <alignment vertical="center" wrapText="1"/>
    </xf>
    <xf numFmtId="165" fontId="18" fillId="3" borderId="29" xfId="9" applyNumberFormat="1" applyFont="1" applyFill="1" applyBorder="1" applyAlignment="1">
      <alignment vertical="center"/>
    </xf>
    <xf numFmtId="165" fontId="18" fillId="3" borderId="29" xfId="9" applyNumberFormat="1" applyFont="1" applyFill="1" applyBorder="1" applyAlignment="1">
      <alignment vertical="center" wrapText="1"/>
    </xf>
    <xf numFmtId="0" fontId="18" fillId="3" borderId="28" xfId="9" applyFont="1" applyFill="1" applyBorder="1" applyAlignment="1">
      <alignment horizontal="center" vertical="center"/>
    </xf>
    <xf numFmtId="0" fontId="3" fillId="0" borderId="0" xfId="9" applyFont="1" applyAlignment="1">
      <alignment vertical="center"/>
    </xf>
    <xf numFmtId="0" fontId="32" fillId="0" borderId="0" xfId="13" applyFont="1"/>
    <xf numFmtId="165" fontId="3" fillId="0" borderId="0" xfId="9" applyNumberFormat="1" applyAlignment="1">
      <alignment vertical="center"/>
    </xf>
    <xf numFmtId="0" fontId="4" fillId="3" borderId="1" xfId="9" applyNumberFormat="1" applyFont="1" applyFill="1" applyBorder="1" applyAlignment="1">
      <alignment vertical="center"/>
    </xf>
    <xf numFmtId="0" fontId="4" fillId="3" borderId="1" xfId="9" applyNumberFormat="1" applyFont="1" applyFill="1" applyBorder="1" applyAlignment="1">
      <alignment horizontal="center" vertical="center" wrapText="1"/>
    </xf>
    <xf numFmtId="41" fontId="4" fillId="3" borderId="1" xfId="9" applyNumberFormat="1" applyFont="1" applyFill="1" applyBorder="1" applyAlignment="1">
      <alignment vertical="center" wrapText="1"/>
    </xf>
    <xf numFmtId="165" fontId="30" fillId="3" borderId="1" xfId="9" applyNumberFormat="1" applyFont="1" applyFill="1" applyBorder="1" applyAlignment="1">
      <alignment vertical="center"/>
    </xf>
    <xf numFmtId="0" fontId="7" fillId="0" borderId="0" xfId="7" applyAlignment="1">
      <alignment vertical="center"/>
    </xf>
    <xf numFmtId="43" fontId="0" fillId="0" borderId="0" xfId="5" applyFont="1"/>
    <xf numFmtId="0" fontId="3" fillId="0" borderId="0" xfId="6"/>
    <xf numFmtId="0" fontId="33" fillId="0" borderId="0" xfId="7" applyNumberFormat="1" applyFont="1" applyFill="1" applyBorder="1" applyAlignment="1" applyProtection="1">
      <alignment horizontal="left"/>
      <protection locked="0"/>
    </xf>
    <xf numFmtId="0" fontId="9" fillId="0" borderId="0" xfId="7" applyFont="1"/>
    <xf numFmtId="43" fontId="19" fillId="0" borderId="0" xfId="5" applyFont="1" applyFill="1" applyBorder="1"/>
    <xf numFmtId="0" fontId="34" fillId="3" borderId="0" xfId="7" applyFont="1" applyFill="1" applyAlignment="1">
      <alignment horizontal="center" vertical="center" wrapText="1"/>
    </xf>
    <xf numFmtId="0" fontId="3" fillId="0" borderId="0" xfId="6" applyAlignment="1">
      <alignment horizontal="center" vertical="center"/>
    </xf>
    <xf numFmtId="0" fontId="35" fillId="2" borderId="1" xfId="7" applyFont="1" applyFill="1" applyBorder="1" applyAlignment="1">
      <alignment horizontal="center" vertical="center" wrapText="1"/>
    </xf>
    <xf numFmtId="0" fontId="35" fillId="0" borderId="1" xfId="7" quotePrefix="1" applyFont="1" applyBorder="1" applyAlignment="1">
      <alignment horizontal="right" vertical="center"/>
    </xf>
    <xf numFmtId="0" fontId="35" fillId="0" borderId="1" xfId="7" applyFont="1" applyBorder="1" applyAlignment="1">
      <alignment vertical="center"/>
    </xf>
    <xf numFmtId="165" fontId="35" fillId="0" borderId="1" xfId="7" applyNumberFormat="1" applyFont="1" applyBorder="1" applyAlignment="1">
      <alignment vertical="center"/>
    </xf>
    <xf numFmtId="0" fontId="7" fillId="0" borderId="1" xfId="7" applyBorder="1" applyAlignment="1">
      <alignment vertical="center"/>
    </xf>
    <xf numFmtId="165" fontId="7" fillId="0" borderId="1" xfId="7" applyNumberFormat="1" applyBorder="1" applyAlignment="1">
      <alignment vertical="center"/>
    </xf>
    <xf numFmtId="165" fontId="7" fillId="0" borderId="1" xfId="7" applyNumberFormat="1" applyFont="1" applyBorder="1" applyAlignment="1">
      <alignment vertical="center"/>
    </xf>
    <xf numFmtId="0" fontId="2" fillId="0" borderId="1" xfId="7" applyFont="1" applyBorder="1" applyAlignment="1">
      <alignment vertical="center"/>
    </xf>
    <xf numFmtId="0" fontId="9" fillId="0" borderId="1" xfId="7" applyFont="1" applyBorder="1" applyAlignment="1">
      <alignment vertical="center"/>
    </xf>
    <xf numFmtId="165" fontId="7" fillId="0" borderId="23" xfId="7" applyNumberFormat="1" applyBorder="1" applyAlignment="1">
      <alignment vertical="center"/>
    </xf>
    <xf numFmtId="0" fontId="36" fillId="0" borderId="1" xfId="7" applyFont="1" applyBorder="1" applyAlignment="1">
      <alignment vertical="center"/>
    </xf>
    <xf numFmtId="0" fontId="7" fillId="0" borderId="23" xfId="7" applyBorder="1" applyAlignment="1">
      <alignment vertical="center"/>
    </xf>
    <xf numFmtId="0" fontId="35" fillId="0" borderId="23" xfId="7" applyFont="1" applyBorder="1" applyAlignment="1">
      <alignment vertical="center"/>
    </xf>
    <xf numFmtId="0" fontId="35" fillId="0" borderId="16" xfId="7" applyFont="1" applyBorder="1" applyAlignment="1">
      <alignment vertical="center"/>
    </xf>
    <xf numFmtId="165" fontId="35" fillId="0" borderId="16" xfId="7" applyNumberFormat="1" applyFont="1" applyBorder="1" applyAlignment="1">
      <alignment vertical="center"/>
    </xf>
    <xf numFmtId="0" fontId="7" fillId="0" borderId="10" xfId="7" applyBorder="1" applyAlignment="1">
      <alignment vertical="center"/>
    </xf>
    <xf numFmtId="165" fontId="7" fillId="0" borderId="10" xfId="7" applyNumberFormat="1" applyBorder="1" applyAlignment="1">
      <alignment vertical="center"/>
    </xf>
    <xf numFmtId="165" fontId="7" fillId="3" borderId="1" xfId="7" applyNumberFormat="1" applyFill="1" applyBorder="1" applyAlignment="1">
      <alignment vertical="center"/>
    </xf>
    <xf numFmtId="0" fontId="3" fillId="0" borderId="10" xfId="6" applyBorder="1"/>
    <xf numFmtId="0" fontId="7" fillId="0" borderId="5" xfId="7" applyBorder="1" applyAlignment="1">
      <alignment vertical="center"/>
    </xf>
    <xf numFmtId="165" fontId="7" fillId="0" borderId="5" xfId="7" applyNumberFormat="1" applyBorder="1" applyAlignment="1">
      <alignment vertical="center"/>
    </xf>
    <xf numFmtId="0" fontId="35" fillId="0" borderId="26" xfId="7" applyFont="1" applyBorder="1" applyAlignment="1">
      <alignment vertical="center"/>
    </xf>
    <xf numFmtId="0" fontId="35" fillId="0" borderId="27" xfId="7" applyFont="1" applyBorder="1" applyAlignment="1">
      <alignment vertical="center"/>
    </xf>
    <xf numFmtId="0" fontId="35" fillId="0" borderId="28" xfId="7" applyFont="1" applyBorder="1" applyAlignment="1">
      <alignment vertical="center"/>
    </xf>
    <xf numFmtId="165" fontId="35" fillId="0" borderId="29" xfId="7" applyNumberFormat="1" applyFont="1" applyBorder="1" applyAlignment="1">
      <alignment vertical="center"/>
    </xf>
    <xf numFmtId="0" fontId="35" fillId="2" borderId="1" xfId="7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4" fillId="3" borderId="0" xfId="7" applyFont="1" applyFill="1" applyAlignment="1">
      <alignment horizontal="center" vertical="center" wrapText="1"/>
    </xf>
    <xf numFmtId="0" fontId="35" fillId="2" borderId="1" xfId="7" applyFont="1" applyFill="1" applyBorder="1" applyAlignment="1">
      <alignment horizontal="center" vertical="center"/>
    </xf>
    <xf numFmtId="0" fontId="35" fillId="2" borderId="5" xfId="7" applyFont="1" applyFill="1" applyBorder="1" applyAlignment="1">
      <alignment horizontal="center" vertical="center"/>
    </xf>
    <xf numFmtId="0" fontId="35" fillId="2" borderId="10" xfId="7" applyFont="1" applyFill="1" applyBorder="1" applyAlignment="1">
      <alignment horizontal="center" vertical="center"/>
    </xf>
    <xf numFmtId="0" fontId="35" fillId="2" borderId="23" xfId="7" applyFont="1" applyFill="1" applyBorder="1" applyAlignment="1">
      <alignment horizontal="center" vertical="center"/>
    </xf>
    <xf numFmtId="0" fontId="9" fillId="0" borderId="0" xfId="1" applyFont="1" applyAlignment="1">
      <alignment horizontal="center" wrapText="1"/>
    </xf>
    <xf numFmtId="0" fontId="16" fillId="0" borderId="0" xfId="9" applyFont="1" applyFill="1" applyAlignment="1">
      <alignment horizontal="center" vertical="center" wrapText="1"/>
    </xf>
    <xf numFmtId="0" fontId="17" fillId="2" borderId="1" xfId="9" applyFont="1" applyFill="1" applyBorder="1" applyAlignment="1">
      <alignment horizontal="center" vertical="center"/>
    </xf>
    <xf numFmtId="0" fontId="18" fillId="2" borderId="1" xfId="9" applyFont="1" applyFill="1" applyBorder="1" applyAlignment="1">
      <alignment horizontal="center" vertical="center"/>
    </xf>
    <xf numFmtId="0" fontId="18" fillId="2" borderId="5" xfId="9" applyFont="1" applyFill="1" applyBorder="1" applyAlignment="1">
      <alignment horizontal="center" vertical="center"/>
    </xf>
    <xf numFmtId="0" fontId="18" fillId="2" borderId="10" xfId="9" applyFont="1" applyFill="1" applyBorder="1" applyAlignment="1">
      <alignment horizontal="center" vertical="center"/>
    </xf>
    <xf numFmtId="0" fontId="18" fillId="2" borderId="23" xfId="9" applyFont="1" applyFill="1" applyBorder="1" applyAlignment="1">
      <alignment horizontal="center" vertical="center"/>
    </xf>
    <xf numFmtId="0" fontId="18" fillId="2" borderId="1" xfId="9" applyFont="1" applyFill="1" applyBorder="1" applyAlignment="1">
      <alignment horizontal="center" vertical="center" wrapText="1"/>
    </xf>
    <xf numFmtId="0" fontId="18" fillId="2" borderId="2" xfId="9" applyFont="1" applyFill="1" applyBorder="1" applyAlignment="1">
      <alignment horizontal="center" vertical="center" wrapText="1"/>
    </xf>
    <xf numFmtId="0" fontId="18" fillId="2" borderId="3" xfId="9" applyFont="1" applyFill="1" applyBorder="1" applyAlignment="1">
      <alignment horizontal="center" vertical="center" wrapText="1"/>
    </xf>
    <xf numFmtId="0" fontId="18" fillId="2" borderId="4" xfId="9" applyFont="1" applyFill="1" applyBorder="1" applyAlignment="1">
      <alignment horizontal="center" vertical="center" wrapText="1"/>
    </xf>
    <xf numFmtId="0" fontId="18" fillId="2" borderId="5" xfId="9" applyFont="1" applyFill="1" applyBorder="1" applyAlignment="1">
      <alignment horizontal="center" vertical="center" wrapText="1"/>
    </xf>
    <xf numFmtId="0" fontId="19" fillId="0" borderId="10" xfId="9" applyFont="1" applyBorder="1" applyAlignment="1">
      <alignment horizontal="center" vertical="center" wrapText="1"/>
    </xf>
    <xf numFmtId="0" fontId="19" fillId="0" borderId="23" xfId="9" applyFont="1" applyBorder="1" applyAlignment="1">
      <alignment horizontal="center" vertical="center" wrapText="1"/>
    </xf>
    <xf numFmtId="0" fontId="18" fillId="2" borderId="10" xfId="9" applyFont="1" applyFill="1" applyBorder="1" applyAlignment="1">
      <alignment horizontal="center" vertical="center" wrapText="1"/>
    </xf>
    <xf numFmtId="0" fontId="18" fillId="2" borderId="23" xfId="9" applyFont="1" applyFill="1" applyBorder="1" applyAlignment="1">
      <alignment horizontal="center" vertical="center" wrapText="1"/>
    </xf>
    <xf numFmtId="165" fontId="19" fillId="3" borderId="5" xfId="9" applyNumberFormat="1" applyFont="1" applyFill="1" applyBorder="1" applyAlignment="1">
      <alignment horizontal="left" vertical="center" wrapText="1"/>
    </xf>
    <xf numFmtId="165" fontId="19" fillId="3" borderId="10" xfId="9" applyNumberFormat="1" applyFont="1" applyFill="1" applyBorder="1" applyAlignment="1">
      <alignment horizontal="left" vertical="center" wrapText="1"/>
    </xf>
    <xf numFmtId="0" fontId="19" fillId="3" borderId="5" xfId="9" applyFont="1" applyFill="1" applyBorder="1" applyAlignment="1">
      <alignment horizontal="left" vertical="center" wrapText="1"/>
    </xf>
    <xf numFmtId="0" fontId="19" fillId="3" borderId="10" xfId="9" applyFont="1" applyFill="1" applyBorder="1" applyAlignment="1">
      <alignment horizontal="left" vertical="center" wrapText="1"/>
    </xf>
    <xf numFmtId="165" fontId="19" fillId="3" borderId="23" xfId="9" applyNumberFormat="1" applyFont="1" applyFill="1" applyBorder="1" applyAlignment="1">
      <alignment horizontal="left" vertical="center" wrapText="1"/>
    </xf>
    <xf numFmtId="0" fontId="19" fillId="3" borderId="5" xfId="9" applyFont="1" applyFill="1" applyBorder="1" applyAlignment="1">
      <alignment horizontal="left" vertical="center"/>
    </xf>
    <xf numFmtId="0" fontId="19" fillId="3" borderId="10" xfId="9" applyFont="1" applyFill="1" applyBorder="1" applyAlignment="1">
      <alignment horizontal="left" vertical="center"/>
    </xf>
    <xf numFmtId="0" fontId="19" fillId="3" borderId="23" xfId="9" applyFont="1" applyFill="1" applyBorder="1" applyAlignment="1">
      <alignment horizontal="left" vertical="center"/>
    </xf>
    <xf numFmtId="0" fontId="17" fillId="4" borderId="1" xfId="9" applyFont="1" applyFill="1" applyBorder="1" applyAlignment="1">
      <alignment horizontal="center" vertical="center"/>
    </xf>
    <xf numFmtId="0" fontId="18" fillId="4" borderId="1" xfId="9" applyFont="1" applyFill="1" applyBorder="1" applyAlignment="1">
      <alignment horizontal="center" vertical="center"/>
    </xf>
    <xf numFmtId="0" fontId="18" fillId="4" borderId="5" xfId="9" applyFont="1" applyFill="1" applyBorder="1" applyAlignment="1">
      <alignment horizontal="center" vertical="center"/>
    </xf>
    <xf numFmtId="0" fontId="18" fillId="4" borderId="10" xfId="9" applyFont="1" applyFill="1" applyBorder="1" applyAlignment="1">
      <alignment horizontal="center" vertical="center"/>
    </xf>
    <xf numFmtId="0" fontId="18" fillId="4" borderId="23" xfId="9" applyFont="1" applyFill="1" applyBorder="1" applyAlignment="1">
      <alignment horizontal="center" vertical="center"/>
    </xf>
    <xf numFmtId="0" fontId="18" fillId="4" borderId="1" xfId="9" applyFont="1" applyFill="1" applyBorder="1" applyAlignment="1">
      <alignment horizontal="center" vertical="center" wrapText="1"/>
    </xf>
    <xf numFmtId="0" fontId="18" fillId="4" borderId="2" xfId="9" applyFont="1" applyFill="1" applyBorder="1" applyAlignment="1">
      <alignment horizontal="center" vertical="center" wrapText="1"/>
    </xf>
    <xf numFmtId="0" fontId="18" fillId="4" borderId="3" xfId="9" applyFont="1" applyFill="1" applyBorder="1" applyAlignment="1">
      <alignment horizontal="center" vertical="center" wrapText="1"/>
    </xf>
    <xf numFmtId="0" fontId="18" fillId="4" borderId="4" xfId="9" applyFont="1" applyFill="1" applyBorder="1" applyAlignment="1">
      <alignment horizontal="center" vertical="center" wrapText="1"/>
    </xf>
    <xf numFmtId="0" fontId="18" fillId="4" borderId="5" xfId="9" applyFont="1" applyFill="1" applyBorder="1" applyAlignment="1">
      <alignment horizontal="center" vertical="center" wrapText="1"/>
    </xf>
    <xf numFmtId="0" fontId="19" fillId="4" borderId="10" xfId="9" applyFont="1" applyFill="1" applyBorder="1" applyAlignment="1">
      <alignment horizontal="center" vertical="center" wrapText="1"/>
    </xf>
    <xf numFmtId="0" fontId="19" fillId="4" borderId="23" xfId="9" applyFont="1" applyFill="1" applyBorder="1" applyAlignment="1">
      <alignment horizontal="center" vertical="center" wrapText="1"/>
    </xf>
    <xf numFmtId="0" fontId="18" fillId="4" borderId="10" xfId="9" applyFont="1" applyFill="1" applyBorder="1" applyAlignment="1">
      <alignment horizontal="center" vertical="center" wrapText="1"/>
    </xf>
    <xf numFmtId="0" fontId="18" fillId="4" borderId="23" xfId="9" applyFont="1" applyFill="1" applyBorder="1" applyAlignment="1">
      <alignment horizontal="center" vertical="center" wrapText="1"/>
    </xf>
    <xf numFmtId="0" fontId="19" fillId="0" borderId="5" xfId="9" applyFont="1" applyBorder="1" applyAlignment="1">
      <alignment horizontal="left" vertical="center"/>
    </xf>
    <xf numFmtId="0" fontId="19" fillId="0" borderId="23" xfId="9" applyFont="1" applyBorder="1" applyAlignment="1">
      <alignment horizontal="left" vertical="center"/>
    </xf>
    <xf numFmtId="0" fontId="19" fillId="3" borderId="5" xfId="9" applyFont="1" applyFill="1" applyBorder="1" applyAlignment="1">
      <alignment horizontal="center" vertical="center"/>
    </xf>
    <xf numFmtId="0" fontId="19" fillId="3" borderId="23" xfId="9" applyFont="1" applyFill="1" applyBorder="1" applyAlignment="1">
      <alignment horizontal="center" vertical="center"/>
    </xf>
    <xf numFmtId="0" fontId="19" fillId="0" borderId="5" xfId="9" applyNumberFormat="1" applyFont="1" applyBorder="1" applyAlignment="1">
      <alignment horizontal="center" vertical="center"/>
    </xf>
    <xf numFmtId="0" fontId="19" fillId="0" borderId="23" xfId="9" applyNumberFormat="1" applyFont="1" applyBorder="1" applyAlignment="1">
      <alignment horizontal="center" vertical="center"/>
    </xf>
    <xf numFmtId="41" fontId="19" fillId="0" borderId="5" xfId="9" applyNumberFormat="1" applyFont="1" applyFill="1" applyBorder="1" applyAlignment="1">
      <alignment horizontal="left" vertical="center" wrapText="1"/>
    </xf>
    <xf numFmtId="41" fontId="19" fillId="0" borderId="23" xfId="9" applyNumberFormat="1" applyFont="1" applyFill="1" applyBorder="1" applyAlignment="1">
      <alignment horizontal="left" vertical="center" wrapText="1"/>
    </xf>
    <xf numFmtId="165" fontId="19" fillId="0" borderId="5" xfId="9" applyNumberFormat="1" applyFont="1" applyBorder="1" applyAlignment="1">
      <alignment horizontal="center" vertical="center"/>
    </xf>
    <xf numFmtId="165" fontId="19" fillId="0" borderId="23" xfId="9" applyNumberFormat="1" applyFont="1" applyBorder="1" applyAlignment="1">
      <alignment horizontal="center" vertical="center"/>
    </xf>
    <xf numFmtId="0" fontId="19" fillId="3" borderId="10" xfId="9" applyFont="1" applyFill="1" applyBorder="1" applyAlignment="1">
      <alignment horizontal="center" vertical="center"/>
    </xf>
    <xf numFmtId="0" fontId="18" fillId="3" borderId="26" xfId="9" applyFont="1" applyFill="1" applyBorder="1" applyAlignment="1">
      <alignment horizontal="center" vertical="center"/>
    </xf>
    <xf numFmtId="0" fontId="18" fillId="3" borderId="27" xfId="9" applyFont="1" applyFill="1" applyBorder="1" applyAlignment="1">
      <alignment horizontal="center" vertical="center"/>
    </xf>
    <xf numFmtId="0" fontId="18" fillId="3" borderId="28" xfId="9" applyFont="1" applyFill="1" applyBorder="1" applyAlignment="1">
      <alignment horizontal="center" vertical="center"/>
    </xf>
    <xf numFmtId="43" fontId="8" fillId="0" borderId="0" xfId="5" applyFont="1" applyAlignment="1">
      <alignment horizontal="left"/>
    </xf>
    <xf numFmtId="0" fontId="11" fillId="0" borderId="0" xfId="1" applyFont="1" applyAlignment="1">
      <alignment horizontal="center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2" fillId="0" borderId="6" xfId="1" applyFont="1" applyBorder="1" applyAlignment="1">
      <alignment horizontal="center" wrapText="1"/>
    </xf>
    <xf numFmtId="0" fontId="12" fillId="0" borderId="7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6" xfId="1" applyFont="1" applyBorder="1" applyAlignment="1">
      <alignment horizontal="left" wrapText="1"/>
    </xf>
    <xf numFmtId="0" fontId="2" fillId="0" borderId="9" xfId="1" applyFont="1" applyBorder="1" applyAlignment="1">
      <alignment horizontal="left" wrapText="1"/>
    </xf>
    <xf numFmtId="0" fontId="2" fillId="0" borderId="12" xfId="1" applyFont="1" applyBorder="1" applyAlignment="1">
      <alignment horizontal="left" wrapText="1"/>
    </xf>
    <xf numFmtId="0" fontId="2" fillId="0" borderId="0" xfId="1" applyFont="1" applyBorder="1" applyAlignment="1">
      <alignment horizontal="left" wrapText="1"/>
    </xf>
    <xf numFmtId="0" fontId="2" fillId="0" borderId="13" xfId="1" applyFont="1" applyBorder="1" applyAlignment="1">
      <alignment horizontal="left" wrapText="1"/>
    </xf>
    <xf numFmtId="0" fontId="2" fillId="0" borderId="14" xfId="1" applyFont="1" applyBorder="1" applyAlignment="1">
      <alignment horizontal="left" wrapText="1"/>
    </xf>
    <xf numFmtId="0" fontId="2" fillId="0" borderId="1" xfId="1" applyFont="1" applyBorder="1" applyAlignment="1">
      <alignment horizontal="center" vertical="center"/>
    </xf>
    <xf numFmtId="0" fontId="2" fillId="0" borderId="9" xfId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0" borderId="12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0" borderId="17" xfId="1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0" borderId="14" xfId="1" applyFont="1" applyBorder="1" applyAlignment="1">
      <alignment horizontal="left"/>
    </xf>
    <xf numFmtId="0" fontId="2" fillId="0" borderId="18" xfId="1" applyFont="1" applyBorder="1" applyAlignment="1">
      <alignment horizontal="left"/>
    </xf>
    <xf numFmtId="0" fontId="2" fillId="0" borderId="15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2" fillId="0" borderId="4" xfId="1" applyFont="1" applyBorder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</cellXfs>
  <cellStyles count="14">
    <cellStyle name="Dziesiętny 2" xfId="10"/>
    <cellStyle name="Dziesiętny 5" xfId="5"/>
    <cellStyle name="Dziesiętny 7" xfId="8"/>
    <cellStyle name="Dziesiętny 8" xfId="12"/>
    <cellStyle name="Normalny" xfId="0" builtinId="0"/>
    <cellStyle name="Normalny 2" xfId="13"/>
    <cellStyle name="Normalny 2 2" xfId="7"/>
    <cellStyle name="Normalny 3" xfId="11"/>
    <cellStyle name="Normalny_dochody 2010 zał.1" xfId="3"/>
    <cellStyle name="Normalny_zad.zlecl.Ipol.2007" xfId="6"/>
    <cellStyle name="Normalny_zal_Szczecin" xfId="1"/>
    <cellStyle name="Normalny_zm.inwest 2008" xfId="9"/>
    <cellStyle name="Normalny_zm.kred.poz.Ipól.2007" xfId="4"/>
    <cellStyle name="Normalny_zmdługpub.2008. xl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defaultGridColor="0" topLeftCell="A22" colorId="8" zoomScaleNormal="100" workbookViewId="0">
      <selection activeCell="G6" sqref="G6"/>
    </sheetView>
  </sheetViews>
  <sheetFormatPr defaultRowHeight="12.75"/>
  <cols>
    <col min="1" max="1" width="6" style="8" bestFit="1" customWidth="1"/>
    <col min="2" max="2" width="9.42578125" style="8" customWidth="1"/>
    <col min="3" max="3" width="8.7109375" style="8" customWidth="1"/>
    <col min="4" max="9" width="16.42578125" style="8" customWidth="1"/>
    <col min="10" max="10" width="12.7109375" style="168" customWidth="1"/>
    <col min="11" max="16384" width="9.140625" style="168"/>
  </cols>
  <sheetData>
    <row r="1" spans="1:10" ht="15">
      <c r="A1" s="166"/>
      <c r="B1" s="166"/>
      <c r="C1" s="166"/>
      <c r="D1" s="48" t="s">
        <v>1</v>
      </c>
      <c r="E1" s="166"/>
      <c r="F1" s="167" t="s">
        <v>138</v>
      </c>
      <c r="J1" s="9"/>
    </row>
    <row r="2" spans="1:10">
      <c r="A2" s="166"/>
      <c r="B2" s="166"/>
      <c r="C2" s="166"/>
      <c r="D2" s="166"/>
      <c r="E2" s="166"/>
      <c r="F2" s="7" t="s">
        <v>139</v>
      </c>
      <c r="J2" s="9"/>
    </row>
    <row r="3" spans="1:10">
      <c r="A3" s="166"/>
      <c r="B3" s="166"/>
      <c r="C3" s="166"/>
      <c r="D3" s="166"/>
      <c r="E3" s="166"/>
      <c r="F3" s="7" t="s">
        <v>2</v>
      </c>
      <c r="J3" s="9"/>
    </row>
    <row r="4" spans="1:10">
      <c r="A4" s="166"/>
      <c r="B4" s="166"/>
      <c r="C4" s="166"/>
      <c r="D4" s="166" t="s">
        <v>1</v>
      </c>
      <c r="E4" s="166"/>
      <c r="F4" s="7" t="s">
        <v>155</v>
      </c>
      <c r="J4" s="9"/>
    </row>
    <row r="5" spans="1:10" ht="15">
      <c r="A5" s="166"/>
      <c r="B5" s="166"/>
      <c r="C5" s="166"/>
      <c r="D5" s="166"/>
      <c r="E5" s="166"/>
      <c r="F5" s="200" t="s">
        <v>3</v>
      </c>
      <c r="G5" s="200"/>
      <c r="H5" s="200"/>
      <c r="I5" s="200"/>
      <c r="J5" s="200"/>
    </row>
    <row r="6" spans="1:10">
      <c r="A6" s="166"/>
      <c r="B6" s="166"/>
      <c r="C6" s="166"/>
      <c r="D6" s="166"/>
      <c r="E6" s="166"/>
      <c r="F6" s="166"/>
      <c r="G6" s="9"/>
      <c r="H6" s="169" t="s">
        <v>1</v>
      </c>
      <c r="J6" s="9"/>
    </row>
    <row r="7" spans="1:10">
      <c r="A7" s="166"/>
      <c r="B7" s="166"/>
      <c r="C7" s="166"/>
      <c r="D7" s="166"/>
      <c r="E7" s="166"/>
      <c r="F7" s="166"/>
      <c r="G7" s="170" t="s">
        <v>1</v>
      </c>
      <c r="H7" s="171" t="s">
        <v>1</v>
      </c>
      <c r="J7" s="9"/>
    </row>
    <row r="8" spans="1:10" ht="15">
      <c r="A8" s="166"/>
      <c r="B8" s="166"/>
      <c r="C8" s="166"/>
      <c r="D8" s="166"/>
      <c r="E8" s="166"/>
      <c r="F8" s="166"/>
      <c r="G8" s="9"/>
      <c r="H8" s="9"/>
      <c r="I8" s="167" t="s">
        <v>1</v>
      </c>
      <c r="J8" s="9"/>
    </row>
    <row r="9" spans="1:10" ht="43.5" customHeight="1">
      <c r="A9" s="201" t="s">
        <v>140</v>
      </c>
      <c r="B9" s="201"/>
      <c r="C9" s="201"/>
      <c r="D9" s="201"/>
      <c r="E9" s="201"/>
      <c r="F9" s="201"/>
      <c r="G9" s="201"/>
      <c r="H9" s="201"/>
      <c r="I9" s="201"/>
      <c r="J9" s="201"/>
    </row>
    <row r="10" spans="1:10" ht="16.5" customHeight="1">
      <c r="A10" s="172"/>
      <c r="B10" s="172"/>
      <c r="C10" s="172"/>
      <c r="D10" s="172"/>
      <c r="E10" s="172"/>
      <c r="F10" s="172"/>
      <c r="G10" s="172"/>
      <c r="H10" s="172" t="s">
        <v>141</v>
      </c>
      <c r="I10" s="172"/>
      <c r="J10" s="172"/>
    </row>
    <row r="11" spans="1:10" ht="39" customHeight="1">
      <c r="A11" s="202" t="s">
        <v>56</v>
      </c>
      <c r="B11" s="203" t="s">
        <v>142</v>
      </c>
      <c r="C11" s="203" t="s">
        <v>58</v>
      </c>
      <c r="D11" s="199" t="s">
        <v>143</v>
      </c>
      <c r="E11" s="199" t="s">
        <v>144</v>
      </c>
      <c r="F11" s="199" t="s">
        <v>17</v>
      </c>
      <c r="G11" s="199"/>
      <c r="H11" s="199"/>
      <c r="I11" s="199"/>
      <c r="J11" s="199"/>
    </row>
    <row r="12" spans="1:10" s="173" customFormat="1" ht="16.5" customHeight="1">
      <c r="A12" s="202"/>
      <c r="B12" s="204"/>
      <c r="C12" s="204"/>
      <c r="D12" s="202"/>
      <c r="E12" s="199"/>
      <c r="F12" s="199" t="s">
        <v>145</v>
      </c>
      <c r="G12" s="199" t="s">
        <v>11</v>
      </c>
      <c r="H12" s="199"/>
      <c r="I12" s="199"/>
      <c r="J12" s="199" t="s">
        <v>146</v>
      </c>
    </row>
    <row r="13" spans="1:10" s="173" customFormat="1" ht="28.5" customHeight="1">
      <c r="A13" s="202"/>
      <c r="B13" s="205"/>
      <c r="C13" s="205"/>
      <c r="D13" s="202"/>
      <c r="E13" s="199"/>
      <c r="F13" s="199"/>
      <c r="G13" s="174" t="s">
        <v>147</v>
      </c>
      <c r="H13" s="174" t="s">
        <v>148</v>
      </c>
      <c r="I13" s="174" t="s">
        <v>149</v>
      </c>
      <c r="J13" s="199"/>
    </row>
    <row r="14" spans="1:10" s="173" customFormat="1" ht="18.75" customHeight="1">
      <c r="A14" s="175" t="s">
        <v>68</v>
      </c>
      <c r="B14" s="175" t="s">
        <v>150</v>
      </c>
      <c r="C14" s="176" t="s">
        <v>1</v>
      </c>
      <c r="D14" s="177">
        <f>SUM(D15)</f>
        <v>563318.41</v>
      </c>
      <c r="E14" s="177">
        <f>SUM(E15:E21)</f>
        <v>563318.40999999992</v>
      </c>
      <c r="F14" s="177">
        <f t="shared" ref="F14:H14" si="0">SUM(F15:F21)</f>
        <v>563318.40999999992</v>
      </c>
      <c r="G14" s="177">
        <f t="shared" si="0"/>
        <v>7500</v>
      </c>
      <c r="H14" s="177">
        <f t="shared" si="0"/>
        <v>1466.25</v>
      </c>
      <c r="I14" s="177">
        <f>SUM(I16:I23)</f>
        <v>0</v>
      </c>
      <c r="J14" s="177">
        <f>SUM(J16:J23)</f>
        <v>0</v>
      </c>
    </row>
    <row r="15" spans="1:10" ht="15" customHeight="1">
      <c r="A15" s="178" t="s">
        <v>1</v>
      </c>
      <c r="B15" s="178"/>
      <c r="C15" s="178">
        <v>2010</v>
      </c>
      <c r="D15" s="179">
        <v>563318.41</v>
      </c>
      <c r="E15" s="179"/>
      <c r="F15" s="179"/>
      <c r="G15" s="179"/>
      <c r="H15" s="179"/>
      <c r="I15" s="179"/>
      <c r="J15" s="179"/>
    </row>
    <row r="16" spans="1:10" ht="15" customHeight="1">
      <c r="A16" s="178"/>
      <c r="B16" s="178"/>
      <c r="C16" s="178">
        <v>4010</v>
      </c>
      <c r="D16" s="179"/>
      <c r="E16" s="180">
        <f t="shared" ref="E16:E19" si="1">+F16+J16</f>
        <v>7500</v>
      </c>
      <c r="F16" s="180">
        <v>7500</v>
      </c>
      <c r="G16" s="180">
        <v>7500</v>
      </c>
      <c r="H16" s="180"/>
      <c r="I16" s="179"/>
      <c r="J16" s="179"/>
    </row>
    <row r="17" spans="1:10" ht="15" customHeight="1">
      <c r="A17" s="178"/>
      <c r="B17" s="178"/>
      <c r="C17" s="178">
        <v>4110</v>
      </c>
      <c r="D17" s="179"/>
      <c r="E17" s="180">
        <f t="shared" si="1"/>
        <v>1282.5</v>
      </c>
      <c r="F17" s="180">
        <v>1282.5</v>
      </c>
      <c r="G17" s="180">
        <v>0</v>
      </c>
      <c r="H17" s="180">
        <v>1282.5</v>
      </c>
      <c r="I17" s="179"/>
      <c r="J17" s="179"/>
    </row>
    <row r="18" spans="1:10" ht="15" customHeight="1">
      <c r="A18" s="178"/>
      <c r="B18" s="178"/>
      <c r="C18" s="178">
        <v>4120</v>
      </c>
      <c r="D18" s="179"/>
      <c r="E18" s="180">
        <f t="shared" si="1"/>
        <v>183.75</v>
      </c>
      <c r="F18" s="180">
        <v>183.75</v>
      </c>
      <c r="G18" s="180"/>
      <c r="H18" s="180">
        <v>183.75</v>
      </c>
      <c r="I18" s="179"/>
      <c r="J18" s="179"/>
    </row>
    <row r="19" spans="1:10" ht="15" customHeight="1">
      <c r="A19" s="178"/>
      <c r="B19" s="178"/>
      <c r="C19" s="178">
        <v>4210</v>
      </c>
      <c r="D19" s="179"/>
      <c r="E19" s="180">
        <f t="shared" si="1"/>
        <v>79.209999999999994</v>
      </c>
      <c r="F19" s="180">
        <v>79.209999999999994</v>
      </c>
      <c r="G19" s="180"/>
      <c r="H19" s="180">
        <v>0</v>
      </c>
      <c r="I19" s="179"/>
      <c r="J19" s="179"/>
    </row>
    <row r="20" spans="1:10" ht="15" customHeight="1">
      <c r="A20" s="178"/>
      <c r="B20" s="178"/>
      <c r="C20" s="178">
        <v>4300</v>
      </c>
      <c r="D20" s="179"/>
      <c r="E20" s="180">
        <f>+F20+J20</f>
        <v>2000</v>
      </c>
      <c r="F20" s="180">
        <v>2000</v>
      </c>
      <c r="G20" s="180"/>
      <c r="H20" s="180"/>
      <c r="I20" s="179"/>
      <c r="J20" s="179"/>
    </row>
    <row r="21" spans="1:10" ht="15" customHeight="1">
      <c r="A21" s="178"/>
      <c r="B21" s="178"/>
      <c r="C21" s="178">
        <v>4430</v>
      </c>
      <c r="D21" s="179"/>
      <c r="E21" s="180">
        <f>+F21+J21</f>
        <v>552272.94999999995</v>
      </c>
      <c r="F21" s="180">
        <v>552272.94999999995</v>
      </c>
      <c r="G21" s="180"/>
      <c r="H21" s="180"/>
      <c r="I21" s="179"/>
      <c r="J21" s="179"/>
    </row>
    <row r="22" spans="1:10" ht="15" customHeight="1">
      <c r="A22" s="176">
        <v>750</v>
      </c>
      <c r="B22" s="176">
        <v>75011</v>
      </c>
      <c r="C22" s="176" t="s">
        <v>1</v>
      </c>
      <c r="D22" s="177">
        <f>SUM(D23)</f>
        <v>80400</v>
      </c>
      <c r="E22" s="177">
        <f>+F22+J22</f>
        <v>80400</v>
      </c>
      <c r="F22" s="177">
        <f>SUM(F24:F30)</f>
        <v>80400</v>
      </c>
      <c r="G22" s="177">
        <f>SUM(G24:G30)</f>
        <v>65554</v>
      </c>
      <c r="H22" s="177">
        <f>SUM(H24:H30)</f>
        <v>12306</v>
      </c>
      <c r="I22" s="177">
        <f>SUM(I24:I30)</f>
        <v>0</v>
      </c>
      <c r="J22" s="177">
        <f>SUM(J24:J30)</f>
        <v>0</v>
      </c>
    </row>
    <row r="23" spans="1:10" ht="15" customHeight="1">
      <c r="A23" s="178" t="s">
        <v>1</v>
      </c>
      <c r="B23" s="178"/>
      <c r="C23" s="178">
        <v>2010</v>
      </c>
      <c r="D23" s="179">
        <v>80400</v>
      </c>
      <c r="E23" s="179"/>
      <c r="F23" s="179"/>
      <c r="G23" s="179"/>
      <c r="H23" s="179"/>
      <c r="I23" s="179"/>
      <c r="J23" s="179"/>
    </row>
    <row r="24" spans="1:10" ht="17.25" customHeight="1">
      <c r="A24" s="178"/>
      <c r="B24" s="178"/>
      <c r="C24" s="178">
        <v>4010</v>
      </c>
      <c r="D24" s="179"/>
      <c r="E24" s="180">
        <f t="shared" ref="E24:E29" si="2">+F24+J24</f>
        <v>61200</v>
      </c>
      <c r="F24" s="180">
        <v>61200</v>
      </c>
      <c r="G24" s="180">
        <v>61200</v>
      </c>
      <c r="H24" s="180"/>
      <c r="I24" s="179"/>
      <c r="J24" s="179"/>
    </row>
    <row r="25" spans="1:10" ht="14.25" customHeight="1">
      <c r="A25" s="178"/>
      <c r="B25" s="178"/>
      <c r="C25" s="178">
        <v>4040</v>
      </c>
      <c r="D25" s="179"/>
      <c r="E25" s="180">
        <f t="shared" si="2"/>
        <v>4354</v>
      </c>
      <c r="F25" s="180">
        <v>4354</v>
      </c>
      <c r="G25" s="180">
        <v>4354</v>
      </c>
      <c r="H25" s="180"/>
      <c r="I25" s="179"/>
      <c r="J25" s="179"/>
    </row>
    <row r="26" spans="1:10" ht="14.25" customHeight="1">
      <c r="A26" s="178"/>
      <c r="B26" s="178"/>
      <c r="C26" s="178">
        <v>4110</v>
      </c>
      <c r="D26" s="179"/>
      <c r="E26" s="180">
        <f t="shared" si="2"/>
        <v>11210</v>
      </c>
      <c r="F26" s="180">
        <v>11210</v>
      </c>
      <c r="G26" s="180"/>
      <c r="H26" s="180">
        <v>11210</v>
      </c>
      <c r="I26" s="179"/>
      <c r="J26" s="179"/>
    </row>
    <row r="27" spans="1:10" ht="14.25" customHeight="1">
      <c r="A27" s="178"/>
      <c r="B27" s="178"/>
      <c r="C27" s="178">
        <v>4120</v>
      </c>
      <c r="D27" s="179"/>
      <c r="E27" s="180">
        <f t="shared" si="2"/>
        <v>1096</v>
      </c>
      <c r="F27" s="180">
        <v>1096</v>
      </c>
      <c r="G27" s="180"/>
      <c r="H27" s="180">
        <v>1096</v>
      </c>
      <c r="I27" s="179"/>
      <c r="J27" s="179"/>
    </row>
    <row r="28" spans="1:10" ht="14.25" customHeight="1">
      <c r="A28" s="178"/>
      <c r="B28" s="178"/>
      <c r="C28" s="178">
        <v>4210</v>
      </c>
      <c r="D28" s="179"/>
      <c r="E28" s="180">
        <f>+F28+J28</f>
        <v>200</v>
      </c>
      <c r="F28" s="180">
        <v>200</v>
      </c>
      <c r="G28" s="180"/>
      <c r="H28" s="180"/>
      <c r="I28" s="179"/>
      <c r="J28" s="179"/>
    </row>
    <row r="29" spans="1:10" ht="14.25" customHeight="1">
      <c r="A29" s="178"/>
      <c r="B29" s="178"/>
      <c r="C29" s="178">
        <v>4360</v>
      </c>
      <c r="D29" s="179"/>
      <c r="E29" s="180">
        <f t="shared" si="2"/>
        <v>400</v>
      </c>
      <c r="F29" s="180">
        <v>400</v>
      </c>
      <c r="G29" s="180"/>
      <c r="H29" s="180"/>
      <c r="I29" s="179"/>
      <c r="J29" s="179"/>
    </row>
    <row r="30" spans="1:10" ht="14.25" customHeight="1">
      <c r="A30" s="181" t="s">
        <v>151</v>
      </c>
      <c r="B30" s="178"/>
      <c r="C30" s="178">
        <v>4440</v>
      </c>
      <c r="D30" s="179"/>
      <c r="E30" s="180">
        <f>+F30+J30</f>
        <v>1940</v>
      </c>
      <c r="F30" s="180">
        <v>1940</v>
      </c>
      <c r="G30" s="180"/>
      <c r="H30" s="180"/>
      <c r="I30" s="179"/>
      <c r="J30" s="179"/>
    </row>
    <row r="31" spans="1:10" ht="14.25" customHeight="1">
      <c r="A31" s="176">
        <v>751</v>
      </c>
      <c r="B31" s="176">
        <v>75101</v>
      </c>
      <c r="C31" s="176" t="s">
        <v>1</v>
      </c>
      <c r="D31" s="177">
        <f>SUM(D32)</f>
        <v>2241</v>
      </c>
      <c r="E31" s="177">
        <f>+F31+J31</f>
        <v>2241</v>
      </c>
      <c r="F31" s="177">
        <f>SUM(F33:F34)</f>
        <v>2241</v>
      </c>
      <c r="G31" s="177">
        <f>SUM(G33:G34)</f>
        <v>0</v>
      </c>
      <c r="H31" s="177">
        <f>SUM(H33:H34)</f>
        <v>0</v>
      </c>
      <c r="I31" s="177">
        <f>SUM(I33:I34)</f>
        <v>0</v>
      </c>
      <c r="J31" s="177">
        <f>SUM(J33:J34)</f>
        <v>0</v>
      </c>
    </row>
    <row r="32" spans="1:10" ht="14.25" customHeight="1">
      <c r="A32" s="178" t="s">
        <v>1</v>
      </c>
      <c r="B32" s="178"/>
      <c r="C32" s="178">
        <v>2010</v>
      </c>
      <c r="D32" s="179">
        <v>2241</v>
      </c>
      <c r="E32" s="179"/>
      <c r="F32" s="179"/>
      <c r="G32" s="179"/>
      <c r="H32" s="179"/>
      <c r="I32" s="179"/>
      <c r="J32" s="179"/>
    </row>
    <row r="33" spans="1:10" ht="14.25" customHeight="1">
      <c r="A33" s="178"/>
      <c r="B33" s="178"/>
      <c r="C33" s="178">
        <v>4210</v>
      </c>
      <c r="D33" s="179"/>
      <c r="E33" s="179">
        <f>+F33+J33</f>
        <v>335</v>
      </c>
      <c r="F33" s="179">
        <v>335</v>
      </c>
      <c r="G33" s="179"/>
      <c r="H33" s="179"/>
      <c r="I33" s="179"/>
      <c r="J33" s="179"/>
    </row>
    <row r="34" spans="1:10" ht="14.25" customHeight="1">
      <c r="A34" s="178"/>
      <c r="B34" s="178"/>
      <c r="C34" s="178">
        <v>4300</v>
      </c>
      <c r="D34" s="179"/>
      <c r="E34" s="179">
        <f>+F34+J34</f>
        <v>1906</v>
      </c>
      <c r="F34" s="179">
        <v>1906</v>
      </c>
      <c r="G34" s="179"/>
      <c r="H34" s="179"/>
      <c r="I34" s="179"/>
      <c r="J34" s="179"/>
    </row>
    <row r="35" spans="1:10" ht="14.25" customHeight="1">
      <c r="A35" s="176">
        <v>751</v>
      </c>
      <c r="B35" s="176">
        <v>75107</v>
      </c>
      <c r="C35" s="176" t="s">
        <v>1</v>
      </c>
      <c r="D35" s="177">
        <f>SUM(D36)</f>
        <v>46824</v>
      </c>
      <c r="E35" s="177">
        <f>+F35+J35</f>
        <v>46824</v>
      </c>
      <c r="F35" s="177">
        <f>SUM(F37:F45)</f>
        <v>46824</v>
      </c>
      <c r="G35" s="177">
        <f>SUM(G38:G45)</f>
        <v>11106.83</v>
      </c>
      <c r="H35" s="177">
        <f>SUM(H38:H45)</f>
        <v>1555.5100000000002</v>
      </c>
      <c r="I35" s="177">
        <f>SUM(I38:I45)</f>
        <v>0</v>
      </c>
      <c r="J35" s="177">
        <f>SUM(J38:J45)</f>
        <v>0</v>
      </c>
    </row>
    <row r="36" spans="1:10" ht="14.25" customHeight="1">
      <c r="A36" s="178" t="s">
        <v>1</v>
      </c>
      <c r="B36" s="178"/>
      <c r="C36" s="178">
        <v>2010</v>
      </c>
      <c r="D36" s="179">
        <v>46824</v>
      </c>
      <c r="E36" s="179"/>
      <c r="F36" s="179"/>
      <c r="G36" s="179"/>
      <c r="H36" s="179"/>
      <c r="I36" s="179"/>
      <c r="J36" s="179"/>
    </row>
    <row r="37" spans="1:10" ht="14.25" customHeight="1">
      <c r="A37" s="178"/>
      <c r="B37" s="178"/>
      <c r="C37" s="178">
        <v>3030</v>
      </c>
      <c r="D37" s="179"/>
      <c r="E37" s="180">
        <f t="shared" ref="E37:E41" si="3">+F37+J37</f>
        <v>25320</v>
      </c>
      <c r="F37" s="179">
        <v>25320</v>
      </c>
      <c r="G37" s="179"/>
      <c r="H37" s="179"/>
      <c r="I37" s="179"/>
      <c r="J37" s="179"/>
    </row>
    <row r="38" spans="1:10" ht="14.25" customHeight="1">
      <c r="A38" s="178"/>
      <c r="B38" s="178"/>
      <c r="C38" s="178">
        <v>4010</v>
      </c>
      <c r="D38" s="179"/>
      <c r="E38" s="180">
        <f t="shared" si="3"/>
        <v>7221.83</v>
      </c>
      <c r="F38" s="180">
        <v>7221.83</v>
      </c>
      <c r="G38" s="180">
        <v>7221.83</v>
      </c>
      <c r="H38" s="180"/>
      <c r="I38" s="179"/>
      <c r="J38" s="179"/>
    </row>
    <row r="39" spans="1:10" ht="14.25" customHeight="1">
      <c r="A39" s="178"/>
      <c r="B39" s="178"/>
      <c r="C39" s="178">
        <v>4110</v>
      </c>
      <c r="D39" s="179"/>
      <c r="E39" s="180">
        <f t="shared" si="3"/>
        <v>1381.15</v>
      </c>
      <c r="F39" s="180">
        <v>1381.15</v>
      </c>
      <c r="G39" s="180"/>
      <c r="H39" s="180">
        <v>1381.15</v>
      </c>
      <c r="I39" s="179"/>
      <c r="J39" s="179"/>
    </row>
    <row r="40" spans="1:10" ht="14.25" customHeight="1">
      <c r="A40" s="181" t="s">
        <v>1</v>
      </c>
      <c r="B40" s="178"/>
      <c r="C40" s="178">
        <v>4120</v>
      </c>
      <c r="D40" s="179"/>
      <c r="E40" s="180">
        <f t="shared" si="3"/>
        <v>174.36</v>
      </c>
      <c r="F40" s="180">
        <v>174.36</v>
      </c>
      <c r="G40" s="180"/>
      <c r="H40" s="180">
        <v>174.36</v>
      </c>
      <c r="I40" s="179"/>
      <c r="J40" s="179"/>
    </row>
    <row r="41" spans="1:10" ht="14.25" customHeight="1">
      <c r="A41" s="178"/>
      <c r="B41" s="178"/>
      <c r="C41" s="178">
        <v>4170</v>
      </c>
      <c r="D41" s="179"/>
      <c r="E41" s="180">
        <f t="shared" si="3"/>
        <v>3885</v>
      </c>
      <c r="F41" s="180">
        <v>3885</v>
      </c>
      <c r="G41" s="180">
        <v>3885</v>
      </c>
      <c r="H41" s="180"/>
      <c r="I41" s="179"/>
      <c r="J41" s="179"/>
    </row>
    <row r="42" spans="1:10" ht="14.25" customHeight="1">
      <c r="A42" s="178"/>
      <c r="B42" s="178"/>
      <c r="C42" s="178">
        <v>4210</v>
      </c>
      <c r="D42" s="179"/>
      <c r="E42" s="180">
        <f>+F42+J42</f>
        <v>4031.17</v>
      </c>
      <c r="F42" s="180">
        <v>4031.17</v>
      </c>
      <c r="G42" s="180"/>
      <c r="H42" s="180"/>
      <c r="I42" s="179"/>
      <c r="J42" s="179"/>
    </row>
    <row r="43" spans="1:10" ht="14.25" customHeight="1">
      <c r="A43" s="178"/>
      <c r="B43" s="178"/>
      <c r="C43" s="178">
        <v>4300</v>
      </c>
      <c r="D43" s="179"/>
      <c r="E43" s="180">
        <f>+F43+J43</f>
        <v>4652.78</v>
      </c>
      <c r="F43" s="180">
        <v>4652.78</v>
      </c>
      <c r="G43" s="180"/>
      <c r="H43" s="180"/>
      <c r="I43" s="179"/>
      <c r="J43" s="179"/>
    </row>
    <row r="44" spans="1:10" ht="14.25" customHeight="1">
      <c r="A44" s="178"/>
      <c r="B44" s="178"/>
      <c r="C44" s="178">
        <v>4360</v>
      </c>
      <c r="D44" s="179"/>
      <c r="E44" s="180">
        <f t="shared" ref="E44" si="4">+F44+J44</f>
        <v>0</v>
      </c>
      <c r="F44" s="180">
        <v>0</v>
      </c>
      <c r="G44" s="180"/>
      <c r="H44" s="180"/>
      <c r="I44" s="179"/>
      <c r="J44" s="179"/>
    </row>
    <row r="45" spans="1:10" ht="14.25" customHeight="1">
      <c r="A45" s="178"/>
      <c r="B45" s="178"/>
      <c r="C45" s="178">
        <v>4410</v>
      </c>
      <c r="D45" s="179"/>
      <c r="E45" s="180">
        <f>+F45+J45</f>
        <v>157.71</v>
      </c>
      <c r="F45" s="180">
        <v>157.71</v>
      </c>
      <c r="G45" s="180"/>
      <c r="H45" s="180"/>
      <c r="I45" s="179"/>
      <c r="J45" s="179"/>
    </row>
    <row r="46" spans="1:10" ht="14.25" customHeight="1">
      <c r="A46" s="182">
        <v>851</v>
      </c>
      <c r="B46" s="182">
        <v>85195</v>
      </c>
      <c r="C46" s="178"/>
      <c r="D46" s="177">
        <f>SUM(D47:D48)</f>
        <v>100</v>
      </c>
      <c r="E46" s="177">
        <f>SUM(E47:E49)</f>
        <v>100</v>
      </c>
      <c r="F46" s="177">
        <f>SUM(F47:F49)</f>
        <v>100</v>
      </c>
      <c r="G46" s="183"/>
      <c r="H46" s="183"/>
      <c r="I46" s="183"/>
      <c r="J46" s="183"/>
    </row>
    <row r="47" spans="1:10" ht="20.100000000000001" customHeight="1">
      <c r="A47" s="178"/>
      <c r="B47" s="178"/>
      <c r="C47" s="178">
        <v>2010</v>
      </c>
      <c r="D47" s="179">
        <v>100</v>
      </c>
      <c r="E47" s="179">
        <f>+F47+J47</f>
        <v>0</v>
      </c>
      <c r="F47" s="179">
        <v>0</v>
      </c>
      <c r="G47" s="183"/>
      <c r="H47" s="183"/>
      <c r="I47" s="183"/>
      <c r="J47" s="183"/>
    </row>
    <row r="48" spans="1:10" ht="26.25" customHeight="1">
      <c r="A48" s="178"/>
      <c r="B48" s="178"/>
      <c r="C48" s="178">
        <v>4210</v>
      </c>
      <c r="D48" s="179"/>
      <c r="E48" s="179">
        <f>+F48+J48</f>
        <v>10</v>
      </c>
      <c r="F48" s="179">
        <v>10</v>
      </c>
      <c r="G48" s="183"/>
      <c r="H48" s="183"/>
      <c r="I48" s="183"/>
      <c r="J48" s="183"/>
    </row>
    <row r="49" spans="1:11" ht="23.25" customHeight="1">
      <c r="A49" s="184" t="s">
        <v>1</v>
      </c>
      <c r="B49" s="185"/>
      <c r="C49" s="185">
        <v>4300</v>
      </c>
      <c r="D49" s="179"/>
      <c r="E49" s="179">
        <f>+F49+J49</f>
        <v>90</v>
      </c>
      <c r="F49" s="183">
        <v>90</v>
      </c>
      <c r="G49" s="183"/>
      <c r="H49" s="183"/>
      <c r="I49" s="183"/>
      <c r="J49" s="183"/>
    </row>
    <row r="50" spans="1:11" ht="16.5" customHeight="1">
      <c r="A50" s="186">
        <v>852</v>
      </c>
      <c r="B50" s="186">
        <v>85212</v>
      </c>
      <c r="C50" s="187"/>
      <c r="D50" s="177">
        <f>SUM(D51)</f>
        <v>2680900</v>
      </c>
      <c r="E50" s="177">
        <f>+F50+J50</f>
        <v>2680900</v>
      </c>
      <c r="F50" s="188">
        <f>SUM(F51:F60)</f>
        <v>2680900</v>
      </c>
      <c r="G50" s="188">
        <f>SUM(G51:G60)</f>
        <v>59420</v>
      </c>
      <c r="H50" s="188">
        <f>SUM(H52:H53)</f>
        <v>0</v>
      </c>
      <c r="I50" s="188">
        <f>SUM(I51:I60)</f>
        <v>2600473</v>
      </c>
      <c r="J50" s="188">
        <f>SUM(J52:J53)</f>
        <v>0</v>
      </c>
    </row>
    <row r="51" spans="1:11" ht="16.5" customHeight="1">
      <c r="A51" s="189"/>
      <c r="B51" s="189"/>
      <c r="C51" s="189">
        <v>2010</v>
      </c>
      <c r="D51" s="190">
        <v>2680900</v>
      </c>
      <c r="E51" s="190"/>
      <c r="F51" s="190"/>
      <c r="G51" s="190"/>
      <c r="H51" s="190"/>
      <c r="I51" s="190"/>
      <c r="J51" s="190"/>
    </row>
    <row r="52" spans="1:11" ht="16.5" customHeight="1">
      <c r="A52" s="184" t="s">
        <v>1</v>
      </c>
      <c r="B52" s="178" t="s">
        <v>1</v>
      </c>
      <c r="C52" s="178">
        <v>3110</v>
      </c>
      <c r="D52" s="179"/>
      <c r="E52" s="179">
        <f t="shared" ref="E52:E60" si="5">+F52+J52</f>
        <v>2507473</v>
      </c>
      <c r="F52" s="191">
        <v>2507473</v>
      </c>
      <c r="G52" s="179"/>
      <c r="H52" s="179"/>
      <c r="I52" s="179">
        <v>2507473</v>
      </c>
      <c r="J52" s="179"/>
      <c r="K52" s="168" t="s">
        <v>1</v>
      </c>
    </row>
    <row r="53" spans="1:11" ht="16.5" customHeight="1">
      <c r="A53" s="178"/>
      <c r="B53" s="178"/>
      <c r="C53" s="178">
        <v>4010</v>
      </c>
      <c r="D53" s="179"/>
      <c r="E53" s="179">
        <f t="shared" si="5"/>
        <v>55000</v>
      </c>
      <c r="F53" s="191">
        <v>55000</v>
      </c>
      <c r="G53" s="179">
        <v>55000</v>
      </c>
      <c r="H53" s="179"/>
      <c r="I53" s="179"/>
      <c r="J53" s="179"/>
    </row>
    <row r="54" spans="1:11" ht="16.5" customHeight="1">
      <c r="A54" s="178"/>
      <c r="B54" s="178"/>
      <c r="C54" s="178">
        <v>4040</v>
      </c>
      <c r="D54" s="179"/>
      <c r="E54" s="179">
        <f t="shared" si="5"/>
        <v>4420</v>
      </c>
      <c r="F54" s="191">
        <v>4420</v>
      </c>
      <c r="G54" s="179">
        <v>4420</v>
      </c>
      <c r="H54" s="179"/>
      <c r="I54" s="179"/>
      <c r="J54" s="179"/>
    </row>
    <row r="55" spans="1:11" ht="16.5" customHeight="1">
      <c r="A55" s="192"/>
      <c r="B55" s="178"/>
      <c r="C55" s="178">
        <v>4110</v>
      </c>
      <c r="D55" s="179"/>
      <c r="E55" s="179">
        <f t="shared" si="5"/>
        <v>103161</v>
      </c>
      <c r="F55" s="191">
        <f>SUM(G55:I55)</f>
        <v>103161</v>
      </c>
      <c r="G55" s="179"/>
      <c r="H55" s="179">
        <v>10161</v>
      </c>
      <c r="I55" s="179">
        <v>93000</v>
      </c>
      <c r="J55" s="179"/>
    </row>
    <row r="56" spans="1:11" ht="16.5" customHeight="1">
      <c r="A56" s="178"/>
      <c r="B56" s="178"/>
      <c r="C56" s="178">
        <v>4120</v>
      </c>
      <c r="D56" s="179"/>
      <c r="E56" s="179">
        <f t="shared" si="5"/>
        <v>1000</v>
      </c>
      <c r="F56" s="191">
        <v>1000</v>
      </c>
      <c r="G56" s="179"/>
      <c r="H56" s="179">
        <v>1000</v>
      </c>
      <c r="I56" s="179"/>
      <c r="J56" s="179"/>
    </row>
    <row r="57" spans="1:11" ht="16.5" customHeight="1">
      <c r="A57" s="178"/>
      <c r="B57" s="178"/>
      <c r="C57" s="178">
        <v>4210</v>
      </c>
      <c r="D57" s="179"/>
      <c r="E57" s="179">
        <f t="shared" si="5"/>
        <v>500</v>
      </c>
      <c r="F57" s="191">
        <v>500</v>
      </c>
      <c r="G57" s="179"/>
      <c r="H57" s="179"/>
      <c r="I57" s="179"/>
      <c r="J57" s="179"/>
    </row>
    <row r="58" spans="1:11" ht="16.5" customHeight="1">
      <c r="A58" s="178"/>
      <c r="B58" s="178"/>
      <c r="C58" s="178">
        <v>4300</v>
      </c>
      <c r="D58" s="179"/>
      <c r="E58" s="179">
        <f t="shared" si="5"/>
        <v>7296</v>
      </c>
      <c r="F58" s="191">
        <v>7296</v>
      </c>
      <c r="G58" s="179"/>
      <c r="H58" s="179"/>
      <c r="I58" s="179"/>
      <c r="J58" s="179"/>
    </row>
    <row r="59" spans="1:11" ht="16.5" customHeight="1">
      <c r="A59" s="178"/>
      <c r="B59" s="178"/>
      <c r="C59" s="178">
        <v>4360</v>
      </c>
      <c r="D59" s="179"/>
      <c r="E59" s="179">
        <f t="shared" si="5"/>
        <v>550</v>
      </c>
      <c r="F59" s="191">
        <v>550</v>
      </c>
      <c r="G59" s="179"/>
      <c r="H59" s="179"/>
      <c r="I59" s="179"/>
      <c r="J59" s="179"/>
    </row>
    <row r="60" spans="1:11" ht="16.5" customHeight="1">
      <c r="A60" s="178"/>
      <c r="B60" s="178"/>
      <c r="C60" s="178">
        <v>4440</v>
      </c>
      <c r="D60" s="179"/>
      <c r="E60" s="179">
        <f t="shared" si="5"/>
        <v>1500</v>
      </c>
      <c r="F60" s="191">
        <v>1500</v>
      </c>
      <c r="G60" s="179"/>
      <c r="H60" s="179"/>
      <c r="I60" s="179"/>
      <c r="J60" s="179"/>
    </row>
    <row r="61" spans="1:11" ht="16.5" customHeight="1">
      <c r="A61" s="182">
        <v>852</v>
      </c>
      <c r="B61" s="182">
        <v>85213</v>
      </c>
      <c r="C61" s="178"/>
      <c r="D61" s="177">
        <f>SUM(D62:D63)</f>
        <v>13700</v>
      </c>
      <c r="E61" s="177">
        <f t="shared" ref="E61:J61" si="6">SUM(E62:E63)</f>
        <v>13700</v>
      </c>
      <c r="F61" s="177">
        <f t="shared" si="6"/>
        <v>13700</v>
      </c>
      <c r="G61" s="177">
        <f t="shared" si="6"/>
        <v>0</v>
      </c>
      <c r="H61" s="177">
        <f t="shared" si="6"/>
        <v>0</v>
      </c>
      <c r="I61" s="177">
        <f t="shared" si="6"/>
        <v>13700</v>
      </c>
      <c r="J61" s="177">
        <f t="shared" si="6"/>
        <v>0</v>
      </c>
    </row>
    <row r="62" spans="1:11" ht="16.5" customHeight="1">
      <c r="A62" s="178"/>
      <c r="B62" s="178"/>
      <c r="C62" s="178">
        <v>2010</v>
      </c>
      <c r="D62" s="179">
        <v>13700</v>
      </c>
      <c r="E62" s="179">
        <f>+F62+J62</f>
        <v>0</v>
      </c>
      <c r="F62" s="179">
        <v>0</v>
      </c>
      <c r="G62" s="179"/>
      <c r="H62" s="179"/>
      <c r="I62" s="179">
        <v>0</v>
      </c>
      <c r="J62" s="179"/>
    </row>
    <row r="63" spans="1:11" ht="16.5" customHeight="1">
      <c r="A63" s="181" t="s">
        <v>152</v>
      </c>
      <c r="B63" s="178"/>
      <c r="C63" s="178">
        <v>4130</v>
      </c>
      <c r="D63" s="179"/>
      <c r="E63" s="179">
        <f>+F63+J63</f>
        <v>13700</v>
      </c>
      <c r="F63" s="179">
        <v>13700</v>
      </c>
      <c r="G63" s="179"/>
      <c r="H63" s="179"/>
      <c r="I63" s="179">
        <v>13700</v>
      </c>
      <c r="J63" s="179"/>
    </row>
    <row r="64" spans="1:11" ht="16.5" customHeight="1">
      <c r="A64" s="176">
        <v>852</v>
      </c>
      <c r="B64" s="176">
        <v>85215</v>
      </c>
      <c r="C64" s="176"/>
      <c r="D64" s="177">
        <f>SUM(D65)</f>
        <v>1726.52</v>
      </c>
      <c r="E64" s="177">
        <f>+F64+J64</f>
        <v>1726.52</v>
      </c>
      <c r="F64" s="177">
        <f>SUM(F66:F67)</f>
        <v>1726.52</v>
      </c>
      <c r="G64" s="177">
        <f>SUM(G66:G67)</f>
        <v>0</v>
      </c>
      <c r="H64" s="177">
        <f>SUM(H66:H67)</f>
        <v>0</v>
      </c>
      <c r="I64" s="177">
        <f>SUM(I66:I67)</f>
        <v>1627.03</v>
      </c>
      <c r="J64" s="177">
        <f>SUM(J66:J67)</f>
        <v>0</v>
      </c>
    </row>
    <row r="65" spans="1:10" ht="16.5" customHeight="1">
      <c r="A65" s="178"/>
      <c r="B65" s="178"/>
      <c r="C65" s="178">
        <v>2010</v>
      </c>
      <c r="D65" s="179">
        <v>1726.52</v>
      </c>
      <c r="E65" s="179"/>
      <c r="F65" s="179"/>
      <c r="G65" s="179"/>
      <c r="H65" s="179"/>
      <c r="I65" s="179"/>
      <c r="J65" s="179"/>
    </row>
    <row r="66" spans="1:10" ht="16.5" customHeight="1">
      <c r="A66" s="178"/>
      <c r="B66" s="178"/>
      <c r="C66" s="178">
        <v>3110</v>
      </c>
      <c r="D66" s="179"/>
      <c r="E66" s="179">
        <f>+F66+J66</f>
        <v>1691.99</v>
      </c>
      <c r="F66" s="179">
        <v>1691.99</v>
      </c>
      <c r="G66" s="179">
        <v>0</v>
      </c>
      <c r="H66" s="179"/>
      <c r="I66" s="179">
        <v>1627.03</v>
      </c>
      <c r="J66" s="179"/>
    </row>
    <row r="67" spans="1:10" ht="16.5" customHeight="1">
      <c r="A67" s="178" t="s">
        <v>1</v>
      </c>
      <c r="B67" s="178"/>
      <c r="C67" s="178">
        <v>4300</v>
      </c>
      <c r="D67" s="179"/>
      <c r="E67" s="179">
        <f>+F67+J67</f>
        <v>34.53</v>
      </c>
      <c r="F67" s="179">
        <v>34.53</v>
      </c>
      <c r="G67" s="179"/>
      <c r="H67" s="179"/>
      <c r="I67" s="179"/>
      <c r="J67" s="179"/>
    </row>
    <row r="68" spans="1:10" ht="16.5" customHeight="1">
      <c r="A68" s="176">
        <v>852</v>
      </c>
      <c r="B68" s="176">
        <v>85219</v>
      </c>
      <c r="C68" s="176"/>
      <c r="D68" s="177">
        <f>SUM(D69)</f>
        <v>5634</v>
      </c>
      <c r="E68" s="177">
        <f>+F68+J68</f>
        <v>5634</v>
      </c>
      <c r="F68" s="177">
        <f>SUM(F70:F71)</f>
        <v>5634</v>
      </c>
      <c r="G68" s="177">
        <f>SUM(G70:G71)</f>
        <v>0</v>
      </c>
      <c r="H68" s="177">
        <f>SUM(H70:H71)</f>
        <v>0</v>
      </c>
      <c r="I68" s="177">
        <f>SUM(I70:I71)</f>
        <v>5550</v>
      </c>
      <c r="J68" s="177">
        <f>SUM(J70:J71)</f>
        <v>0</v>
      </c>
    </row>
    <row r="69" spans="1:10" ht="16.5" customHeight="1">
      <c r="A69" s="178"/>
      <c r="B69" s="178"/>
      <c r="C69" s="178">
        <v>2010</v>
      </c>
      <c r="D69" s="179">
        <v>5634</v>
      </c>
      <c r="E69" s="179"/>
      <c r="F69" s="179"/>
      <c r="G69" s="179"/>
      <c r="H69" s="179"/>
      <c r="I69" s="179"/>
      <c r="J69" s="179"/>
    </row>
    <row r="70" spans="1:10" ht="16.5" customHeight="1">
      <c r="A70" s="178"/>
      <c r="B70" s="178"/>
      <c r="C70" s="178">
        <v>3110</v>
      </c>
      <c r="D70" s="179"/>
      <c r="E70" s="179">
        <f>+F70+J70</f>
        <v>5550</v>
      </c>
      <c r="F70" s="179">
        <v>5550</v>
      </c>
      <c r="G70" s="179">
        <v>0</v>
      </c>
      <c r="H70" s="179"/>
      <c r="I70" s="179">
        <v>5550</v>
      </c>
      <c r="J70" s="179"/>
    </row>
    <row r="71" spans="1:10" ht="16.5" customHeight="1">
      <c r="A71" s="181" t="s">
        <v>1</v>
      </c>
      <c r="B71" s="178"/>
      <c r="C71" s="178">
        <v>4210</v>
      </c>
      <c r="D71" s="179"/>
      <c r="E71" s="179">
        <f>+F71+J71</f>
        <v>84</v>
      </c>
      <c r="F71" s="179">
        <v>84</v>
      </c>
      <c r="G71" s="179"/>
      <c r="H71" s="179"/>
      <c r="I71" s="179"/>
      <c r="J71" s="179"/>
    </row>
    <row r="72" spans="1:10" ht="16.5" customHeight="1">
      <c r="A72" s="176">
        <v>852</v>
      </c>
      <c r="B72" s="176">
        <v>85228</v>
      </c>
      <c r="C72" s="176"/>
      <c r="D72" s="177">
        <f>SUM(D73)</f>
        <v>14276</v>
      </c>
      <c r="E72" s="177">
        <f>+F72+J72</f>
        <v>14276</v>
      </c>
      <c r="F72" s="177">
        <f>SUM(F74:F76)</f>
        <v>14276</v>
      </c>
      <c r="G72" s="177">
        <f>SUM(G75:G76)</f>
        <v>6776</v>
      </c>
      <c r="H72" s="177">
        <f>SUM(H75:H76)</f>
        <v>0</v>
      </c>
      <c r="I72" s="177">
        <f>SUM(I75:I76)</f>
        <v>0</v>
      </c>
      <c r="J72" s="177">
        <f>SUM(J75:J76)</f>
        <v>0</v>
      </c>
    </row>
    <row r="73" spans="1:10" ht="16.5" customHeight="1">
      <c r="A73" s="178"/>
      <c r="B73" s="178"/>
      <c r="C73" s="178">
        <v>2010</v>
      </c>
      <c r="D73" s="179">
        <v>14276</v>
      </c>
      <c r="E73" s="179"/>
      <c r="F73" s="179"/>
      <c r="G73" s="179"/>
      <c r="H73" s="179"/>
      <c r="I73" s="179"/>
      <c r="J73" s="179"/>
    </row>
    <row r="74" spans="1:10" ht="21" customHeight="1">
      <c r="A74" s="178"/>
      <c r="B74" s="178"/>
      <c r="C74" s="178">
        <v>4110</v>
      </c>
      <c r="D74" s="179"/>
      <c r="E74" s="179">
        <f>+F74+J74</f>
        <v>0</v>
      </c>
      <c r="F74" s="179">
        <v>0</v>
      </c>
      <c r="G74" s="179"/>
      <c r="H74" s="179">
        <v>0</v>
      </c>
      <c r="I74" s="179"/>
      <c r="J74" s="179"/>
    </row>
    <row r="75" spans="1:10">
      <c r="A75" s="181" t="s">
        <v>1</v>
      </c>
      <c r="B75" s="178"/>
      <c r="C75" s="178">
        <v>4170</v>
      </c>
      <c r="D75" s="179"/>
      <c r="E75" s="179">
        <f>+F75+J75</f>
        <v>6776</v>
      </c>
      <c r="F75" s="179">
        <v>6776</v>
      </c>
      <c r="G75" s="179">
        <v>6776</v>
      </c>
      <c r="H75" s="179"/>
      <c r="I75" s="179"/>
      <c r="J75" s="179"/>
    </row>
    <row r="76" spans="1:10">
      <c r="A76" s="184" t="s">
        <v>1</v>
      </c>
      <c r="B76" s="193"/>
      <c r="C76" s="193">
        <v>4300</v>
      </c>
      <c r="D76" s="194"/>
      <c r="E76" s="194">
        <f>+F76+J76</f>
        <v>7500</v>
      </c>
      <c r="F76" s="194">
        <v>7500</v>
      </c>
      <c r="G76" s="194"/>
      <c r="H76" s="194"/>
      <c r="I76" s="194"/>
      <c r="J76" s="194"/>
    </row>
    <row r="77" spans="1:10">
      <c r="A77" s="176">
        <v>852</v>
      </c>
      <c r="B77" s="176">
        <v>85295</v>
      </c>
      <c r="C77" s="176"/>
      <c r="D77" s="177">
        <f>SUM(D78)</f>
        <v>1083.8</v>
      </c>
      <c r="E77" s="177">
        <f>SUM(E78:E85)</f>
        <v>1083.8</v>
      </c>
      <c r="F77" s="177">
        <f>SUM(F78:F85)</f>
        <v>1083.8</v>
      </c>
      <c r="G77" s="177">
        <f t="shared" ref="G77:I77" si="7">SUM(G78:G85)</f>
        <v>400</v>
      </c>
      <c r="H77" s="177">
        <f t="shared" si="7"/>
        <v>48.2</v>
      </c>
      <c r="I77" s="177">
        <f t="shared" si="7"/>
        <v>200</v>
      </c>
      <c r="J77" s="177">
        <f t="shared" ref="J77" si="8">SUM(J79:J85)</f>
        <v>0</v>
      </c>
    </row>
    <row r="78" spans="1:10">
      <c r="A78" s="178"/>
      <c r="B78" s="178"/>
      <c r="C78" s="178">
        <v>2010</v>
      </c>
      <c r="D78" s="179">
        <v>1083.8</v>
      </c>
      <c r="E78" s="179"/>
      <c r="F78" s="179"/>
      <c r="G78" s="179"/>
      <c r="H78" s="179"/>
      <c r="I78" s="179"/>
      <c r="J78" s="179"/>
    </row>
    <row r="79" spans="1:10">
      <c r="A79" s="178"/>
      <c r="B79" s="178"/>
      <c r="C79" s="178">
        <v>3110</v>
      </c>
      <c r="D79" s="179"/>
      <c r="E79" s="179">
        <f t="shared" ref="E79:E80" si="9">+F79+J79</f>
        <v>200</v>
      </c>
      <c r="F79" s="179">
        <v>200</v>
      </c>
      <c r="G79" s="179"/>
      <c r="H79" s="179"/>
      <c r="I79" s="179">
        <v>200</v>
      </c>
      <c r="J79" s="179"/>
    </row>
    <row r="80" spans="1:10">
      <c r="A80" s="178"/>
      <c r="B80" s="178"/>
      <c r="C80" s="178">
        <v>4010</v>
      </c>
      <c r="D80" s="179"/>
      <c r="E80" s="179">
        <f t="shared" si="9"/>
        <v>400</v>
      </c>
      <c r="F80" s="179">
        <v>400</v>
      </c>
      <c r="G80" s="179">
        <v>400</v>
      </c>
      <c r="H80" s="179"/>
      <c r="I80" s="179"/>
      <c r="J80" s="179"/>
    </row>
    <row r="81" spans="1:10">
      <c r="A81" s="178"/>
      <c r="B81" s="178"/>
      <c r="C81" s="178">
        <v>4110</v>
      </c>
      <c r="D81" s="179"/>
      <c r="E81" s="179">
        <f>+F81+J81</f>
        <v>68.400000000000006</v>
      </c>
      <c r="F81" s="179">
        <v>68.400000000000006</v>
      </c>
      <c r="G81" s="179"/>
      <c r="H81" s="179">
        <v>38.4</v>
      </c>
      <c r="I81" s="179"/>
      <c r="J81" s="179"/>
    </row>
    <row r="82" spans="1:10">
      <c r="A82" s="178"/>
      <c r="B82" s="178"/>
      <c r="C82" s="178">
        <v>4120</v>
      </c>
      <c r="D82" s="179"/>
      <c r="E82" s="179">
        <f>+F82+J82</f>
        <v>9.8000000000000007</v>
      </c>
      <c r="F82" s="179">
        <v>9.8000000000000007</v>
      </c>
      <c r="G82" s="179"/>
      <c r="H82" s="179">
        <v>9.8000000000000007</v>
      </c>
      <c r="I82" s="179"/>
      <c r="J82" s="179"/>
    </row>
    <row r="83" spans="1:10">
      <c r="A83" s="178"/>
      <c r="B83" s="178"/>
      <c r="C83" s="178">
        <v>4210</v>
      </c>
      <c r="D83" s="179"/>
      <c r="E83" s="179">
        <f>+F83+J83</f>
        <v>49.6</v>
      </c>
      <c r="F83" s="179">
        <v>49.6</v>
      </c>
      <c r="G83" s="179"/>
      <c r="H83" s="179"/>
      <c r="I83" s="179"/>
      <c r="J83" s="179"/>
    </row>
    <row r="84" spans="1:10">
      <c r="A84" s="178"/>
      <c r="B84" s="178"/>
      <c r="C84" s="178">
        <v>4300</v>
      </c>
      <c r="D84" s="179"/>
      <c r="E84" s="179">
        <f>+F84+J84</f>
        <v>106</v>
      </c>
      <c r="F84" s="179">
        <v>106</v>
      </c>
      <c r="G84" s="179">
        <v>0</v>
      </c>
      <c r="H84" s="179"/>
      <c r="I84" s="179"/>
      <c r="J84" s="179"/>
    </row>
    <row r="85" spans="1:10" ht="13.5" thickBot="1">
      <c r="A85" s="181" t="s">
        <v>153</v>
      </c>
      <c r="B85" s="193"/>
      <c r="C85" s="193">
        <v>4700</v>
      </c>
      <c r="D85" s="194"/>
      <c r="E85" s="194">
        <f>+F85+J85</f>
        <v>250</v>
      </c>
      <c r="F85" s="194">
        <v>250</v>
      </c>
      <c r="G85" s="194"/>
      <c r="H85" s="194"/>
      <c r="I85" s="194"/>
      <c r="J85" s="194"/>
    </row>
    <row r="86" spans="1:10" ht="13.5" thickBot="1">
      <c r="A86" s="195"/>
      <c r="B86" s="196" t="s">
        <v>154</v>
      </c>
      <c r="C86" s="197"/>
      <c r="D86" s="198">
        <f>+D14+ D22+D31+D46 +D50+D77 +D61+D64+D68+D72+D35</f>
        <v>3410203.73</v>
      </c>
      <c r="E86" s="198">
        <f t="shared" ref="E86:I86" si="10">+E14+ E22+E31+E46 +E50+E77 +E61+E64+E68+E72+E35</f>
        <v>3410203.73</v>
      </c>
      <c r="F86" s="198">
        <f t="shared" si="10"/>
        <v>3410203.73</v>
      </c>
      <c r="G86" s="198">
        <f t="shared" si="10"/>
        <v>150756.82999999999</v>
      </c>
      <c r="H86" s="198">
        <f t="shared" si="10"/>
        <v>15375.960000000001</v>
      </c>
      <c r="I86" s="198">
        <f t="shared" si="10"/>
        <v>2621550.0299999998</v>
      </c>
      <c r="J86" s="198">
        <f t="shared" ref="J86" si="11">+ J22+J31+J46 +J50+J77 +J61+J64+J72+J35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3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workbookViewId="0">
      <selection activeCell="E7" sqref="E7:E11"/>
    </sheetView>
  </sheetViews>
  <sheetFormatPr defaultRowHeight="12.75"/>
  <cols>
    <col min="1" max="1" width="4.42578125" style="48" customWidth="1"/>
    <col min="2" max="2" width="6.7109375" style="48" customWidth="1"/>
    <col min="3" max="3" width="9" style="48" customWidth="1"/>
    <col min="4" max="4" width="8.5703125" style="48" customWidth="1"/>
    <col min="5" max="5" width="40" style="48" customWidth="1"/>
    <col min="6" max="6" width="19.85546875" style="48" customWidth="1"/>
    <col min="7" max="7" width="18.140625" style="48" customWidth="1"/>
    <col min="8" max="8" width="20.5703125" style="48" customWidth="1"/>
    <col min="9" max="9" width="17.28515625" style="48" customWidth="1"/>
    <col min="10" max="10" width="15.140625" style="48" customWidth="1"/>
    <col min="11" max="11" width="20.42578125" style="48" customWidth="1"/>
    <col min="12" max="12" width="26.5703125" style="48" customWidth="1"/>
    <col min="13" max="16384" width="9.140625" style="48"/>
  </cols>
  <sheetData>
    <row r="1" spans="1:12" ht="12.75" customHeight="1">
      <c r="B1" s="49"/>
      <c r="C1" s="49"/>
      <c r="D1" s="49"/>
      <c r="E1" s="5" t="s">
        <v>1</v>
      </c>
      <c r="F1" s="50"/>
      <c r="G1" s="50"/>
      <c r="H1" s="51" t="s">
        <v>54</v>
      </c>
      <c r="K1" s="48" t="s">
        <v>1</v>
      </c>
      <c r="L1" s="52"/>
    </row>
    <row r="2" spans="1:12" ht="12.75" customHeight="1">
      <c r="B2" s="49"/>
      <c r="C2" s="49"/>
      <c r="D2" s="49"/>
      <c r="E2" s="206" t="s">
        <v>1</v>
      </c>
      <c r="F2" s="206"/>
      <c r="G2" s="50"/>
      <c r="H2" s="258" t="s">
        <v>137</v>
      </c>
      <c r="I2" s="258"/>
      <c r="J2" s="8"/>
      <c r="K2" s="8"/>
      <c r="L2" s="8"/>
    </row>
    <row r="3" spans="1:12" ht="12.75" customHeight="1">
      <c r="B3" s="49"/>
      <c r="C3" s="49"/>
      <c r="D3" s="49"/>
      <c r="E3" s="206"/>
      <c r="F3" s="206"/>
      <c r="G3" s="50"/>
      <c r="H3" s="7" t="s">
        <v>2</v>
      </c>
      <c r="I3" s="7" t="s">
        <v>1</v>
      </c>
      <c r="J3" s="8"/>
      <c r="K3" s="8"/>
      <c r="L3" s="8"/>
    </row>
    <row r="4" spans="1:12" ht="12.75" customHeight="1">
      <c r="E4" s="206"/>
      <c r="F4" s="206"/>
      <c r="H4" s="258" t="s">
        <v>156</v>
      </c>
      <c r="I4" s="258"/>
      <c r="J4" s="8"/>
      <c r="K4" s="8"/>
      <c r="L4" s="8"/>
    </row>
    <row r="5" spans="1:12" ht="22.5" customHeight="1">
      <c r="E5" s="49" t="s">
        <v>5</v>
      </c>
      <c r="H5" s="200" t="s">
        <v>3</v>
      </c>
      <c r="I5" s="200"/>
      <c r="J5" s="200"/>
      <c r="K5" s="200"/>
      <c r="L5" s="200"/>
    </row>
    <row r="6" spans="1:12" ht="18">
      <c r="A6" s="207" t="s">
        <v>55</v>
      </c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7"/>
    </row>
    <row r="7" spans="1:12" s="56" customFormat="1" ht="12.75" customHeight="1">
      <c r="A7" s="208" t="s">
        <v>6</v>
      </c>
      <c r="B7" s="208" t="s">
        <v>56</v>
      </c>
      <c r="C7" s="209" t="s">
        <v>57</v>
      </c>
      <c r="D7" s="210" t="s">
        <v>58</v>
      </c>
      <c r="E7" s="213" t="s">
        <v>59</v>
      </c>
      <c r="F7" s="213" t="s">
        <v>60</v>
      </c>
      <c r="G7" s="53" t="s">
        <v>12</v>
      </c>
      <c r="H7" s="54"/>
      <c r="I7" s="54"/>
      <c r="J7" s="54"/>
      <c r="K7" s="55"/>
      <c r="L7" s="213" t="s">
        <v>61</v>
      </c>
    </row>
    <row r="8" spans="1:12" s="56" customFormat="1" ht="12.75" customHeight="1">
      <c r="A8" s="208"/>
      <c r="B8" s="208"/>
      <c r="C8" s="209"/>
      <c r="D8" s="211"/>
      <c r="E8" s="213"/>
      <c r="F8" s="213"/>
      <c r="G8" s="213" t="s">
        <v>62</v>
      </c>
      <c r="H8" s="214" t="s">
        <v>63</v>
      </c>
      <c r="I8" s="215"/>
      <c r="J8" s="216"/>
      <c r="K8" s="217" t="s">
        <v>64</v>
      </c>
      <c r="L8" s="213"/>
    </row>
    <row r="9" spans="1:12" s="56" customFormat="1" ht="12.75" customHeight="1">
      <c r="A9" s="208"/>
      <c r="B9" s="208"/>
      <c r="C9" s="209"/>
      <c r="D9" s="211"/>
      <c r="E9" s="213"/>
      <c r="F9" s="213"/>
      <c r="G9" s="213"/>
      <c r="H9" s="213" t="s">
        <v>65</v>
      </c>
      <c r="I9" s="213" t="s">
        <v>66</v>
      </c>
      <c r="J9" s="217" t="s">
        <v>67</v>
      </c>
      <c r="K9" s="218"/>
      <c r="L9" s="213"/>
    </row>
    <row r="10" spans="1:12" s="56" customFormat="1">
      <c r="A10" s="208"/>
      <c r="B10" s="208"/>
      <c r="C10" s="209"/>
      <c r="D10" s="211"/>
      <c r="E10" s="213"/>
      <c r="F10" s="213"/>
      <c r="G10" s="213"/>
      <c r="H10" s="213"/>
      <c r="I10" s="213"/>
      <c r="J10" s="220"/>
      <c r="K10" s="218"/>
      <c r="L10" s="213"/>
    </row>
    <row r="11" spans="1:12" s="56" customFormat="1" ht="25.5" customHeight="1">
      <c r="A11" s="208"/>
      <c r="B11" s="208"/>
      <c r="C11" s="209"/>
      <c r="D11" s="212"/>
      <c r="E11" s="213"/>
      <c r="F11" s="213"/>
      <c r="G11" s="213"/>
      <c r="H11" s="213"/>
      <c r="I11" s="213"/>
      <c r="J11" s="221"/>
      <c r="K11" s="219"/>
      <c r="L11" s="213"/>
    </row>
    <row r="12" spans="1:12" ht="28.5" customHeight="1">
      <c r="A12" s="57">
        <v>1</v>
      </c>
      <c r="B12" s="58" t="s">
        <v>68</v>
      </c>
      <c r="C12" s="58" t="s">
        <v>69</v>
      </c>
      <c r="D12" s="58">
        <v>6210</v>
      </c>
      <c r="E12" s="59" t="s">
        <v>70</v>
      </c>
      <c r="F12" s="60">
        <v>2100000</v>
      </c>
      <c r="G12" s="60">
        <v>540000</v>
      </c>
      <c r="H12" s="60">
        <v>540000</v>
      </c>
      <c r="I12" s="61"/>
      <c r="J12" s="222" t="s">
        <v>71</v>
      </c>
      <c r="K12" s="61"/>
      <c r="L12" s="224" t="s">
        <v>72</v>
      </c>
    </row>
    <row r="13" spans="1:12" ht="21.75" customHeight="1">
      <c r="A13" s="62"/>
      <c r="B13" s="63"/>
      <c r="C13" s="63"/>
      <c r="D13" s="63"/>
      <c r="E13" s="64" t="s">
        <v>73</v>
      </c>
      <c r="F13" s="65"/>
      <c r="G13" s="65"/>
      <c r="H13" s="65"/>
      <c r="I13" s="65"/>
      <c r="J13" s="223"/>
      <c r="K13" s="65"/>
      <c r="L13" s="225"/>
    </row>
    <row r="14" spans="1:12" ht="25.5" customHeight="1">
      <c r="A14" s="66"/>
      <c r="B14" s="67"/>
      <c r="C14" s="67"/>
      <c r="D14" s="67"/>
      <c r="E14" s="64" t="s">
        <v>74</v>
      </c>
      <c r="F14" s="68"/>
      <c r="G14" s="68"/>
      <c r="H14" s="68"/>
      <c r="I14" s="68"/>
      <c r="J14" s="223"/>
      <c r="K14" s="68"/>
      <c r="L14" s="225"/>
    </row>
    <row r="15" spans="1:12" ht="24" customHeight="1">
      <c r="A15" s="66"/>
      <c r="B15" s="67"/>
      <c r="C15" s="67"/>
      <c r="D15" s="67"/>
      <c r="E15" s="64" t="s">
        <v>75</v>
      </c>
      <c r="F15" s="68"/>
      <c r="G15" s="68"/>
      <c r="H15" s="68"/>
      <c r="I15" s="69"/>
      <c r="J15" s="223"/>
      <c r="K15" s="68"/>
      <c r="L15" s="225"/>
    </row>
    <row r="16" spans="1:12" ht="28.5" customHeight="1">
      <c r="A16" s="66"/>
      <c r="B16" s="70"/>
      <c r="C16" s="70"/>
      <c r="D16" s="70"/>
      <c r="E16" s="71" t="s">
        <v>76</v>
      </c>
      <c r="F16" s="72"/>
      <c r="G16" s="72"/>
      <c r="H16" s="72"/>
      <c r="I16" s="73"/>
      <c r="J16" s="223"/>
      <c r="K16" s="72"/>
      <c r="L16" s="225"/>
    </row>
    <row r="17" spans="1:12" ht="20.25" customHeight="1">
      <c r="A17" s="66"/>
      <c r="B17" s="70"/>
      <c r="C17" s="70"/>
      <c r="D17" s="70"/>
      <c r="E17" s="71" t="s">
        <v>77</v>
      </c>
      <c r="F17" s="72"/>
      <c r="G17" s="72"/>
      <c r="H17" s="72"/>
      <c r="I17" s="73"/>
      <c r="J17" s="223"/>
      <c r="K17" s="72"/>
      <c r="L17" s="225"/>
    </row>
    <row r="18" spans="1:12" ht="24.75" customHeight="1">
      <c r="A18" s="66"/>
      <c r="B18" s="70"/>
      <c r="C18" s="70"/>
      <c r="D18" s="70"/>
      <c r="E18" s="71" t="s">
        <v>78</v>
      </c>
      <c r="F18" s="72"/>
      <c r="G18" s="72"/>
      <c r="H18" s="72"/>
      <c r="I18" s="73"/>
      <c r="J18" s="223"/>
      <c r="K18" s="72"/>
      <c r="L18" s="225"/>
    </row>
    <row r="19" spans="1:12" ht="40.5" customHeight="1">
      <c r="A19" s="74">
        <v>2</v>
      </c>
      <c r="B19" s="75">
        <v>600</v>
      </c>
      <c r="C19" s="75">
        <v>60016</v>
      </c>
      <c r="D19" s="75">
        <v>6050</v>
      </c>
      <c r="E19" s="76" t="s">
        <v>79</v>
      </c>
      <c r="F19" s="77">
        <v>826765</v>
      </c>
      <c r="G19" s="77">
        <v>400000</v>
      </c>
      <c r="H19" s="77">
        <v>400000</v>
      </c>
      <c r="I19" s="77"/>
      <c r="J19" s="78" t="s">
        <v>80</v>
      </c>
      <c r="K19" s="77" t="s">
        <v>1</v>
      </c>
      <c r="L19" s="79" t="s">
        <v>81</v>
      </c>
    </row>
    <row r="20" spans="1:12" ht="47.25" customHeight="1">
      <c r="A20" s="74">
        <v>3</v>
      </c>
      <c r="B20" s="75">
        <v>600</v>
      </c>
      <c r="C20" s="75">
        <v>60016</v>
      </c>
      <c r="D20" s="75">
        <v>6050</v>
      </c>
      <c r="E20" s="76" t="s">
        <v>82</v>
      </c>
      <c r="F20" s="77">
        <v>711377.4</v>
      </c>
      <c r="G20" s="77">
        <v>400000</v>
      </c>
      <c r="H20" s="77">
        <v>400000</v>
      </c>
      <c r="I20" s="77"/>
      <c r="J20" s="80" t="s">
        <v>80</v>
      </c>
      <c r="K20" s="77"/>
      <c r="L20" s="79" t="s">
        <v>81</v>
      </c>
    </row>
    <row r="21" spans="1:12" ht="42" customHeight="1">
      <c r="A21" s="81">
        <v>4</v>
      </c>
      <c r="B21" s="75">
        <v>600</v>
      </c>
      <c r="C21" s="75">
        <v>60016</v>
      </c>
      <c r="D21" s="75">
        <v>6050</v>
      </c>
      <c r="E21" s="76" t="s">
        <v>83</v>
      </c>
      <c r="F21" s="77">
        <v>2828178.93</v>
      </c>
      <c r="G21" s="77">
        <v>1100000</v>
      </c>
      <c r="H21" s="77">
        <v>1095000</v>
      </c>
      <c r="I21" s="77"/>
      <c r="J21" s="78" t="s">
        <v>84</v>
      </c>
      <c r="K21" s="77" t="s">
        <v>1</v>
      </c>
      <c r="L21" s="79" t="s">
        <v>81</v>
      </c>
    </row>
    <row r="22" spans="1:12" ht="45.75" customHeight="1">
      <c r="A22" s="82">
        <v>5</v>
      </c>
      <c r="B22" s="83">
        <v>600</v>
      </c>
      <c r="C22" s="83">
        <v>60016</v>
      </c>
      <c r="D22" s="83">
        <v>6050</v>
      </c>
      <c r="E22" s="84" t="s">
        <v>85</v>
      </c>
      <c r="F22" s="60">
        <v>978000</v>
      </c>
      <c r="G22" s="60">
        <v>378000</v>
      </c>
      <c r="H22" s="60">
        <v>378000</v>
      </c>
      <c r="I22" s="60"/>
      <c r="J22" s="222" t="s">
        <v>80</v>
      </c>
      <c r="K22" s="60" t="s">
        <v>1</v>
      </c>
      <c r="L22" s="227" t="s">
        <v>81</v>
      </c>
    </row>
    <row r="23" spans="1:12" ht="27" customHeight="1">
      <c r="A23" s="85"/>
      <c r="B23" s="86"/>
      <c r="C23" s="86"/>
      <c r="D23" s="86"/>
      <c r="E23" s="87" t="s">
        <v>86</v>
      </c>
      <c r="F23" s="88"/>
      <c r="G23" s="88"/>
      <c r="H23" s="88"/>
      <c r="I23" s="88"/>
      <c r="J23" s="223"/>
      <c r="K23" s="88"/>
      <c r="L23" s="228"/>
    </row>
    <row r="24" spans="1:12" ht="48" customHeight="1">
      <c r="A24" s="85"/>
      <c r="B24" s="86"/>
      <c r="C24" s="86"/>
      <c r="D24" s="86"/>
      <c r="E24" s="87" t="s">
        <v>87</v>
      </c>
      <c r="F24" s="88"/>
      <c r="G24" s="88"/>
      <c r="H24" s="88"/>
      <c r="I24" s="88"/>
      <c r="J24" s="223"/>
      <c r="K24" s="88"/>
      <c r="L24" s="228"/>
    </row>
    <row r="25" spans="1:12" ht="27.75" customHeight="1">
      <c r="A25" s="85"/>
      <c r="B25" s="86"/>
      <c r="C25" s="86"/>
      <c r="D25" s="86"/>
      <c r="E25" s="87" t="s">
        <v>88</v>
      </c>
      <c r="F25" s="88"/>
      <c r="G25" s="88"/>
      <c r="H25" s="88"/>
      <c r="I25" s="88"/>
      <c r="J25" s="223"/>
      <c r="K25" s="88"/>
      <c r="L25" s="228"/>
    </row>
    <row r="26" spans="1:12" ht="24.75" customHeight="1">
      <c r="A26" s="89"/>
      <c r="B26" s="90" t="s">
        <v>1</v>
      </c>
      <c r="C26" s="91"/>
      <c r="D26" s="91"/>
      <c r="E26" s="92" t="s">
        <v>89</v>
      </c>
      <c r="F26" s="93"/>
      <c r="G26" s="93"/>
      <c r="H26" s="93"/>
      <c r="I26" s="93"/>
      <c r="J26" s="226"/>
      <c r="K26" s="93"/>
      <c r="L26" s="229"/>
    </row>
    <row r="27" spans="1:12" ht="47.25" customHeight="1">
      <c r="A27" s="94">
        <v>6</v>
      </c>
      <c r="B27" s="75">
        <v>600</v>
      </c>
      <c r="C27" s="75">
        <v>60016</v>
      </c>
      <c r="D27" s="75">
        <v>6050</v>
      </c>
      <c r="E27" s="76" t="s">
        <v>90</v>
      </c>
      <c r="F27" s="77">
        <v>8400</v>
      </c>
      <c r="G27" s="77">
        <v>8400</v>
      </c>
      <c r="H27" s="77">
        <v>8400</v>
      </c>
      <c r="I27" s="77"/>
      <c r="J27" s="80" t="s">
        <v>80</v>
      </c>
      <c r="K27" s="77"/>
      <c r="L27" s="79" t="s">
        <v>81</v>
      </c>
    </row>
    <row r="28" spans="1:12">
      <c r="A28" s="230" t="s">
        <v>6</v>
      </c>
      <c r="B28" s="230" t="s">
        <v>56</v>
      </c>
      <c r="C28" s="231" t="s">
        <v>57</v>
      </c>
      <c r="D28" s="232" t="s">
        <v>58</v>
      </c>
      <c r="E28" s="235" t="s">
        <v>59</v>
      </c>
      <c r="F28" s="235" t="s">
        <v>60</v>
      </c>
      <c r="G28" s="95" t="s">
        <v>12</v>
      </c>
      <c r="H28" s="96"/>
      <c r="I28" s="96"/>
      <c r="J28" s="96"/>
      <c r="K28" s="97"/>
      <c r="L28" s="235" t="s">
        <v>61</v>
      </c>
    </row>
    <row r="29" spans="1:12" ht="12.75" customHeight="1">
      <c r="A29" s="230"/>
      <c r="B29" s="230"/>
      <c r="C29" s="231"/>
      <c r="D29" s="233"/>
      <c r="E29" s="235"/>
      <c r="F29" s="235"/>
      <c r="G29" s="235" t="s">
        <v>62</v>
      </c>
      <c r="H29" s="236" t="s">
        <v>63</v>
      </c>
      <c r="I29" s="237"/>
      <c r="J29" s="238"/>
      <c r="K29" s="239" t="s">
        <v>64</v>
      </c>
      <c r="L29" s="235"/>
    </row>
    <row r="30" spans="1:12">
      <c r="A30" s="230"/>
      <c r="B30" s="230"/>
      <c r="C30" s="231"/>
      <c r="D30" s="233"/>
      <c r="E30" s="235"/>
      <c r="F30" s="235"/>
      <c r="G30" s="235"/>
      <c r="H30" s="235" t="s">
        <v>65</v>
      </c>
      <c r="I30" s="235" t="s">
        <v>66</v>
      </c>
      <c r="J30" s="239" t="s">
        <v>67</v>
      </c>
      <c r="K30" s="240"/>
      <c r="L30" s="235"/>
    </row>
    <row r="31" spans="1:12">
      <c r="A31" s="230"/>
      <c r="B31" s="230"/>
      <c r="C31" s="231"/>
      <c r="D31" s="233"/>
      <c r="E31" s="235"/>
      <c r="F31" s="235"/>
      <c r="G31" s="235"/>
      <c r="H31" s="235"/>
      <c r="I31" s="235"/>
      <c r="J31" s="242"/>
      <c r="K31" s="240"/>
      <c r="L31" s="235"/>
    </row>
    <row r="32" spans="1:12" ht="21.75" customHeight="1">
      <c r="A32" s="230"/>
      <c r="B32" s="230"/>
      <c r="C32" s="231"/>
      <c r="D32" s="234"/>
      <c r="E32" s="235"/>
      <c r="F32" s="235"/>
      <c r="G32" s="235"/>
      <c r="H32" s="235"/>
      <c r="I32" s="235"/>
      <c r="J32" s="243"/>
      <c r="K32" s="241"/>
      <c r="L32" s="235"/>
    </row>
    <row r="33" spans="1:12" ht="57" customHeight="1">
      <c r="A33" s="74">
        <v>7</v>
      </c>
      <c r="B33" s="83">
        <v>600</v>
      </c>
      <c r="C33" s="83">
        <v>60016</v>
      </c>
      <c r="D33" s="98">
        <v>6050</v>
      </c>
      <c r="E33" s="99" t="s">
        <v>91</v>
      </c>
      <c r="F33" s="61">
        <v>8000</v>
      </c>
      <c r="G33" s="61">
        <v>8000</v>
      </c>
      <c r="H33" s="61">
        <v>8000</v>
      </c>
      <c r="I33" s="61"/>
      <c r="J33" s="80" t="s">
        <v>80</v>
      </c>
      <c r="K33" s="61"/>
      <c r="L33" s="100" t="s">
        <v>81</v>
      </c>
    </row>
    <row r="34" spans="1:12" ht="45.75" customHeight="1">
      <c r="A34" s="74">
        <v>8</v>
      </c>
      <c r="B34" s="83">
        <v>600</v>
      </c>
      <c r="C34" s="83">
        <v>60016</v>
      </c>
      <c r="D34" s="98">
        <v>6050</v>
      </c>
      <c r="E34" s="99" t="s">
        <v>92</v>
      </c>
      <c r="F34" s="61">
        <v>20000</v>
      </c>
      <c r="G34" s="61">
        <v>20000</v>
      </c>
      <c r="H34" s="61">
        <v>20000</v>
      </c>
      <c r="I34" s="61"/>
      <c r="J34" s="80" t="s">
        <v>80</v>
      </c>
      <c r="K34" s="61"/>
      <c r="L34" s="100" t="s">
        <v>81</v>
      </c>
    </row>
    <row r="35" spans="1:12" ht="32.25" customHeight="1">
      <c r="A35" s="74">
        <v>9</v>
      </c>
      <c r="B35" s="98">
        <v>600</v>
      </c>
      <c r="C35" s="98">
        <v>60016</v>
      </c>
      <c r="D35" s="98">
        <v>6050</v>
      </c>
      <c r="E35" s="99" t="s">
        <v>93</v>
      </c>
      <c r="F35" s="61">
        <v>5000</v>
      </c>
      <c r="G35" s="61">
        <v>5000</v>
      </c>
      <c r="H35" s="61">
        <v>5000</v>
      </c>
      <c r="I35" s="61"/>
      <c r="J35" s="80" t="s">
        <v>80</v>
      </c>
      <c r="K35" s="61"/>
      <c r="L35" s="100" t="s">
        <v>81</v>
      </c>
    </row>
    <row r="36" spans="1:12" ht="32.25" customHeight="1">
      <c r="A36" s="74">
        <v>10</v>
      </c>
      <c r="B36" s="98">
        <v>600</v>
      </c>
      <c r="C36" s="98">
        <v>60016</v>
      </c>
      <c r="D36" s="98">
        <v>6050</v>
      </c>
      <c r="E36" s="99" t="s">
        <v>94</v>
      </c>
      <c r="F36" s="61">
        <v>6000</v>
      </c>
      <c r="G36" s="61">
        <v>6000</v>
      </c>
      <c r="H36" s="61">
        <v>6000</v>
      </c>
      <c r="I36" s="61"/>
      <c r="J36" s="80" t="s">
        <v>80</v>
      </c>
      <c r="K36" s="61"/>
      <c r="L36" s="100" t="s">
        <v>81</v>
      </c>
    </row>
    <row r="37" spans="1:12" ht="30" customHeight="1">
      <c r="A37" s="74">
        <v>11</v>
      </c>
      <c r="B37" s="98">
        <v>600</v>
      </c>
      <c r="C37" s="98">
        <v>60016</v>
      </c>
      <c r="D37" s="98">
        <v>6060</v>
      </c>
      <c r="E37" s="99" t="s">
        <v>95</v>
      </c>
      <c r="F37" s="61">
        <v>90000</v>
      </c>
      <c r="G37" s="61">
        <v>90000</v>
      </c>
      <c r="H37" s="61">
        <v>90000</v>
      </c>
      <c r="I37" s="61"/>
      <c r="J37" s="101" t="s">
        <v>96</v>
      </c>
      <c r="K37" s="61"/>
      <c r="L37" s="100" t="s">
        <v>81</v>
      </c>
    </row>
    <row r="38" spans="1:12" ht="30" customHeight="1">
      <c r="A38" s="74">
        <v>12</v>
      </c>
      <c r="B38" s="98">
        <v>700</v>
      </c>
      <c r="C38" s="98">
        <v>70005</v>
      </c>
      <c r="D38" s="98">
        <v>6060</v>
      </c>
      <c r="E38" s="99" t="s">
        <v>97</v>
      </c>
      <c r="F38" s="61">
        <v>45000</v>
      </c>
      <c r="G38" s="61">
        <v>45000</v>
      </c>
      <c r="H38" s="61">
        <v>45000</v>
      </c>
      <c r="I38" s="61"/>
      <c r="J38" s="101" t="s">
        <v>96</v>
      </c>
      <c r="K38" s="61"/>
      <c r="L38" s="100" t="s">
        <v>81</v>
      </c>
    </row>
    <row r="39" spans="1:12" ht="30" customHeight="1">
      <c r="A39" s="74">
        <v>13</v>
      </c>
      <c r="B39" s="98">
        <v>700</v>
      </c>
      <c r="C39" s="98">
        <v>70095</v>
      </c>
      <c r="D39" s="98">
        <v>6050</v>
      </c>
      <c r="E39" s="76" t="s">
        <v>98</v>
      </c>
      <c r="F39" s="61">
        <v>11968</v>
      </c>
      <c r="G39" s="61">
        <v>10000</v>
      </c>
      <c r="H39" s="61">
        <v>10000</v>
      </c>
      <c r="I39" s="61"/>
      <c r="J39" s="101" t="s">
        <v>96</v>
      </c>
      <c r="K39" s="61"/>
      <c r="L39" s="100" t="s">
        <v>81</v>
      </c>
    </row>
    <row r="40" spans="1:12" s="102" customFormat="1" ht="42" customHeight="1">
      <c r="A40" s="94">
        <v>14</v>
      </c>
      <c r="B40" s="75">
        <v>750</v>
      </c>
      <c r="C40" s="75">
        <v>75023</v>
      </c>
      <c r="D40" s="75">
        <v>6060</v>
      </c>
      <c r="E40" s="76" t="s">
        <v>99</v>
      </c>
      <c r="F40" s="77">
        <v>22000</v>
      </c>
      <c r="G40" s="77">
        <v>22000</v>
      </c>
      <c r="H40" s="77">
        <v>22000</v>
      </c>
      <c r="I40" s="77"/>
      <c r="J40" s="78" t="s">
        <v>96</v>
      </c>
      <c r="K40" s="77"/>
      <c r="L40" s="79" t="s">
        <v>81</v>
      </c>
    </row>
    <row r="41" spans="1:12" s="107" customFormat="1" ht="42" customHeight="1">
      <c r="A41" s="103">
        <v>15</v>
      </c>
      <c r="B41" s="104">
        <v>754</v>
      </c>
      <c r="C41" s="75">
        <v>75412</v>
      </c>
      <c r="D41" s="75">
        <v>6230</v>
      </c>
      <c r="E41" s="76" t="s">
        <v>100</v>
      </c>
      <c r="F41" s="105">
        <v>5000</v>
      </c>
      <c r="G41" s="77">
        <v>5000</v>
      </c>
      <c r="H41" s="77">
        <v>5000</v>
      </c>
      <c r="I41" s="77"/>
      <c r="J41" s="78" t="s">
        <v>96</v>
      </c>
      <c r="K41" s="77"/>
      <c r="L41" s="106" t="s">
        <v>101</v>
      </c>
    </row>
    <row r="42" spans="1:12" ht="39" customHeight="1">
      <c r="A42" s="103">
        <v>16</v>
      </c>
      <c r="B42" s="104">
        <v>801</v>
      </c>
      <c r="C42" s="75">
        <v>80101</v>
      </c>
      <c r="D42" s="75">
        <v>6059</v>
      </c>
      <c r="E42" s="108" t="s">
        <v>102</v>
      </c>
      <c r="F42" s="109">
        <v>22075</v>
      </c>
      <c r="G42" s="110">
        <v>22075</v>
      </c>
      <c r="H42" s="77">
        <v>22075</v>
      </c>
      <c r="I42" s="110"/>
      <c r="J42" s="78" t="s">
        <v>96</v>
      </c>
      <c r="K42" s="77"/>
      <c r="L42" s="111" t="s">
        <v>103</v>
      </c>
    </row>
    <row r="43" spans="1:12" ht="40.5" customHeight="1">
      <c r="A43" s="246">
        <v>17</v>
      </c>
      <c r="B43" s="248">
        <v>801</v>
      </c>
      <c r="C43" s="248">
        <v>80103</v>
      </c>
      <c r="D43" s="112">
        <v>6057</v>
      </c>
      <c r="E43" s="250" t="s">
        <v>104</v>
      </c>
      <c r="F43" s="252">
        <v>371615.97</v>
      </c>
      <c r="G43" s="252">
        <v>209.95</v>
      </c>
      <c r="H43" s="60" t="s">
        <v>1</v>
      </c>
      <c r="I43" s="60"/>
      <c r="J43" s="113" t="s">
        <v>96</v>
      </c>
      <c r="K43" s="60">
        <v>0</v>
      </c>
      <c r="L43" s="244" t="s">
        <v>81</v>
      </c>
    </row>
    <row r="44" spans="1:12" ht="35.25" customHeight="1">
      <c r="A44" s="247"/>
      <c r="B44" s="249"/>
      <c r="C44" s="249"/>
      <c r="D44" s="112">
        <v>6059</v>
      </c>
      <c r="E44" s="251"/>
      <c r="F44" s="253"/>
      <c r="G44" s="253"/>
      <c r="H44" s="93" t="s">
        <v>1</v>
      </c>
      <c r="I44" s="93"/>
      <c r="J44" s="113" t="s">
        <v>105</v>
      </c>
      <c r="K44" s="105"/>
      <c r="L44" s="245"/>
    </row>
    <row r="45" spans="1:12" ht="32.25" customHeight="1">
      <c r="A45" s="246">
        <v>18</v>
      </c>
      <c r="B45" s="248">
        <v>801</v>
      </c>
      <c r="C45" s="248">
        <v>80103</v>
      </c>
      <c r="D45" s="112">
        <v>6067</v>
      </c>
      <c r="E45" s="250" t="s">
        <v>106</v>
      </c>
      <c r="F45" s="252">
        <v>262343</v>
      </c>
      <c r="G45" s="252">
        <v>4351.22</v>
      </c>
      <c r="H45" s="60" t="s">
        <v>1</v>
      </c>
      <c r="I45" s="60"/>
      <c r="J45" s="113" t="s">
        <v>96</v>
      </c>
      <c r="K45" s="60">
        <v>0</v>
      </c>
      <c r="L45" s="244" t="s">
        <v>81</v>
      </c>
    </row>
    <row r="46" spans="1:12" ht="36.75" customHeight="1">
      <c r="A46" s="247"/>
      <c r="B46" s="249"/>
      <c r="C46" s="249"/>
      <c r="D46" s="112">
        <v>6069</v>
      </c>
      <c r="E46" s="251"/>
      <c r="F46" s="253"/>
      <c r="G46" s="253"/>
      <c r="H46" s="93" t="s">
        <v>1</v>
      </c>
      <c r="I46" s="93"/>
      <c r="J46" s="114" t="s">
        <v>107</v>
      </c>
      <c r="K46" s="105"/>
      <c r="L46" s="245"/>
    </row>
    <row r="47" spans="1:12" ht="48" customHeight="1">
      <c r="A47" s="94">
        <v>19</v>
      </c>
      <c r="B47" s="75">
        <v>854</v>
      </c>
      <c r="C47" s="98">
        <v>85495</v>
      </c>
      <c r="D47" s="98">
        <v>6050</v>
      </c>
      <c r="E47" s="115" t="s">
        <v>108</v>
      </c>
      <c r="F47" s="116">
        <v>25000</v>
      </c>
      <c r="G47" s="117">
        <v>25000</v>
      </c>
      <c r="H47" s="61">
        <v>25000</v>
      </c>
      <c r="I47" s="117"/>
      <c r="J47" s="78" t="s">
        <v>96</v>
      </c>
      <c r="K47" s="61"/>
      <c r="L47" s="118" t="s">
        <v>81</v>
      </c>
    </row>
    <row r="48" spans="1:12" ht="40.5" customHeight="1">
      <c r="A48" s="94">
        <v>20</v>
      </c>
      <c r="B48" s="75">
        <v>854</v>
      </c>
      <c r="C48" s="75">
        <v>85495</v>
      </c>
      <c r="D48" s="75">
        <v>6050</v>
      </c>
      <c r="E48" s="108" t="s">
        <v>109</v>
      </c>
      <c r="F48" s="110">
        <v>3000</v>
      </c>
      <c r="G48" s="110">
        <v>3000</v>
      </c>
      <c r="H48" s="77">
        <v>3000</v>
      </c>
      <c r="I48" s="110"/>
      <c r="J48" s="78" t="s">
        <v>96</v>
      </c>
      <c r="K48" s="77"/>
      <c r="L48" s="111" t="s">
        <v>81</v>
      </c>
    </row>
    <row r="49" spans="1:12" ht="17.25" customHeight="1">
      <c r="A49" s="230" t="s">
        <v>6</v>
      </c>
      <c r="B49" s="230" t="s">
        <v>56</v>
      </c>
      <c r="C49" s="231" t="s">
        <v>57</v>
      </c>
      <c r="D49" s="232" t="s">
        <v>58</v>
      </c>
      <c r="E49" s="235" t="s">
        <v>59</v>
      </c>
      <c r="F49" s="235" t="s">
        <v>60</v>
      </c>
      <c r="G49" s="95" t="s">
        <v>12</v>
      </c>
      <c r="H49" s="96"/>
      <c r="I49" s="96"/>
      <c r="J49" s="96"/>
      <c r="K49" s="97"/>
      <c r="L49" s="235" t="s">
        <v>61</v>
      </c>
    </row>
    <row r="50" spans="1:12" ht="12.75" customHeight="1">
      <c r="A50" s="230"/>
      <c r="B50" s="230"/>
      <c r="C50" s="231"/>
      <c r="D50" s="233"/>
      <c r="E50" s="235"/>
      <c r="F50" s="235"/>
      <c r="G50" s="235" t="s">
        <v>62</v>
      </c>
      <c r="H50" s="236" t="s">
        <v>63</v>
      </c>
      <c r="I50" s="237"/>
      <c r="J50" s="238"/>
      <c r="K50" s="239" t="s">
        <v>64</v>
      </c>
      <c r="L50" s="235"/>
    </row>
    <row r="51" spans="1:12" ht="21.75" customHeight="1">
      <c r="A51" s="230"/>
      <c r="B51" s="230"/>
      <c r="C51" s="231"/>
      <c r="D51" s="233"/>
      <c r="E51" s="235"/>
      <c r="F51" s="235"/>
      <c r="G51" s="235"/>
      <c r="H51" s="235" t="s">
        <v>65</v>
      </c>
      <c r="I51" s="235" t="s">
        <v>66</v>
      </c>
      <c r="J51" s="239" t="s">
        <v>67</v>
      </c>
      <c r="K51" s="240"/>
      <c r="L51" s="235"/>
    </row>
    <row r="52" spans="1:12" ht="12.75" customHeight="1">
      <c r="A52" s="230"/>
      <c r="B52" s="230"/>
      <c r="C52" s="231"/>
      <c r="D52" s="233"/>
      <c r="E52" s="235"/>
      <c r="F52" s="235"/>
      <c r="G52" s="235"/>
      <c r="H52" s="235"/>
      <c r="I52" s="235"/>
      <c r="J52" s="242"/>
      <c r="K52" s="240"/>
      <c r="L52" s="235"/>
    </row>
    <row r="53" spans="1:12" ht="8.25" customHeight="1">
      <c r="A53" s="230"/>
      <c r="B53" s="230"/>
      <c r="C53" s="231"/>
      <c r="D53" s="234"/>
      <c r="E53" s="235"/>
      <c r="F53" s="235"/>
      <c r="G53" s="235"/>
      <c r="H53" s="235"/>
      <c r="I53" s="235"/>
      <c r="J53" s="243"/>
      <c r="K53" s="241"/>
      <c r="L53" s="235"/>
    </row>
    <row r="54" spans="1:12" ht="44.25" customHeight="1">
      <c r="A54" s="74">
        <v>20</v>
      </c>
      <c r="B54" s="119">
        <v>900</v>
      </c>
      <c r="C54" s="119">
        <v>90001</v>
      </c>
      <c r="D54" s="98" t="s">
        <v>1</v>
      </c>
      <c r="E54" s="120" t="s">
        <v>110</v>
      </c>
      <c r="F54" s="61">
        <f>SUM(F55:F58)</f>
        <v>949783</v>
      </c>
      <c r="G54" s="61">
        <f>SUM(G55:G58)</f>
        <v>583000</v>
      </c>
      <c r="H54" s="61">
        <f>SUM(H55:H58)</f>
        <v>583000</v>
      </c>
      <c r="I54" s="61">
        <f>SUM(I55:I59)</f>
        <v>0</v>
      </c>
      <c r="J54" s="121" t="s">
        <v>111</v>
      </c>
      <c r="K54" s="61">
        <f>SUM(K55:K59)</f>
        <v>0</v>
      </c>
      <c r="L54" s="122" t="s">
        <v>1</v>
      </c>
    </row>
    <row r="55" spans="1:12" ht="36.75" customHeight="1">
      <c r="A55" s="123"/>
      <c r="B55" s="124"/>
      <c r="C55" s="124"/>
      <c r="D55" s="86">
        <v>6050</v>
      </c>
      <c r="E55" s="125" t="s">
        <v>112</v>
      </c>
      <c r="F55" s="126">
        <v>801039</v>
      </c>
      <c r="G55" s="126">
        <v>450000</v>
      </c>
      <c r="H55" s="126">
        <v>450000</v>
      </c>
      <c r="I55" s="126">
        <v>0</v>
      </c>
      <c r="J55" s="127"/>
      <c r="K55" s="128"/>
      <c r="L55" s="129" t="s">
        <v>81</v>
      </c>
    </row>
    <row r="56" spans="1:12" ht="36.75" customHeight="1">
      <c r="A56" s="123"/>
      <c r="B56" s="124"/>
      <c r="C56" s="124"/>
      <c r="D56" s="130">
        <v>6050</v>
      </c>
      <c r="E56" s="131" t="s">
        <v>113</v>
      </c>
      <c r="F56" s="128">
        <v>78744</v>
      </c>
      <c r="G56" s="128">
        <v>63000</v>
      </c>
      <c r="H56" s="128">
        <v>63000</v>
      </c>
      <c r="I56" s="126">
        <v>0</v>
      </c>
      <c r="J56" s="127"/>
      <c r="K56" s="128"/>
      <c r="L56" s="123"/>
    </row>
    <row r="57" spans="1:12" ht="75" customHeight="1">
      <c r="A57" s="123"/>
      <c r="B57" s="124"/>
      <c r="C57" s="124"/>
      <c r="D57" s="132">
        <v>6050</v>
      </c>
      <c r="E57" s="131" t="s">
        <v>114</v>
      </c>
      <c r="F57" s="128">
        <v>50000</v>
      </c>
      <c r="G57" s="128">
        <v>50000</v>
      </c>
      <c r="H57" s="128">
        <v>50000</v>
      </c>
      <c r="I57" s="128">
        <v>0</v>
      </c>
      <c r="J57" s="127"/>
      <c r="K57" s="128"/>
      <c r="L57" s="123"/>
    </row>
    <row r="58" spans="1:12" ht="36.75" customHeight="1">
      <c r="A58" s="133"/>
      <c r="B58" s="134"/>
      <c r="C58" s="134"/>
      <c r="D58" s="135">
        <v>6050</v>
      </c>
      <c r="E58" s="136" t="s">
        <v>115</v>
      </c>
      <c r="F58" s="137">
        <v>20000</v>
      </c>
      <c r="G58" s="137">
        <v>20000</v>
      </c>
      <c r="H58" s="137">
        <v>20000</v>
      </c>
      <c r="I58" s="137">
        <v>0</v>
      </c>
      <c r="J58" s="78"/>
      <c r="K58" s="128"/>
      <c r="L58" s="123"/>
    </row>
    <row r="59" spans="1:12" ht="39" customHeight="1">
      <c r="A59" s="103">
        <v>21</v>
      </c>
      <c r="B59" s="104">
        <v>900</v>
      </c>
      <c r="C59" s="104">
        <v>90001</v>
      </c>
      <c r="D59" s="138">
        <v>6210</v>
      </c>
      <c r="E59" s="139" t="s">
        <v>116</v>
      </c>
      <c r="F59" s="137">
        <v>15000</v>
      </c>
      <c r="G59" s="137">
        <v>15000</v>
      </c>
      <c r="H59" s="137">
        <v>15000</v>
      </c>
      <c r="I59" s="137">
        <v>0</v>
      </c>
      <c r="J59" s="140" t="s">
        <v>117</v>
      </c>
      <c r="K59" s="141"/>
      <c r="L59" s="142" t="s">
        <v>72</v>
      </c>
    </row>
    <row r="60" spans="1:12" ht="33.75" customHeight="1">
      <c r="A60" s="103">
        <v>22</v>
      </c>
      <c r="B60" s="104">
        <v>900</v>
      </c>
      <c r="C60" s="104">
        <v>90001</v>
      </c>
      <c r="D60" s="75">
        <v>6230</v>
      </c>
      <c r="E60" s="143" t="s">
        <v>118</v>
      </c>
      <c r="F60" s="144">
        <v>24000</v>
      </c>
      <c r="G60" s="144">
        <v>24000</v>
      </c>
      <c r="H60" s="144">
        <v>24000</v>
      </c>
      <c r="I60" s="145">
        <v>0</v>
      </c>
      <c r="J60" s="140" t="s">
        <v>117</v>
      </c>
      <c r="K60" s="145"/>
      <c r="L60" s="146" t="s">
        <v>119</v>
      </c>
    </row>
    <row r="61" spans="1:12" ht="24" customHeight="1">
      <c r="A61" s="82">
        <v>23</v>
      </c>
      <c r="B61" s="83">
        <v>900</v>
      </c>
      <c r="C61" s="83">
        <v>90015</v>
      </c>
      <c r="D61" s="83">
        <v>6050</v>
      </c>
      <c r="E61" s="84" t="s">
        <v>120</v>
      </c>
      <c r="F61" s="60">
        <v>150000</v>
      </c>
      <c r="G61" s="60">
        <v>150000</v>
      </c>
      <c r="H61" s="60">
        <v>150000</v>
      </c>
      <c r="I61" s="60">
        <v>0</v>
      </c>
      <c r="J61" s="222" t="s">
        <v>117</v>
      </c>
      <c r="K61" s="60" t="s">
        <v>1</v>
      </c>
      <c r="L61" s="246" t="s">
        <v>81</v>
      </c>
    </row>
    <row r="62" spans="1:12" ht="26.25" customHeight="1">
      <c r="A62" s="85"/>
      <c r="B62" s="86"/>
      <c r="C62" s="86"/>
      <c r="D62" s="86"/>
      <c r="E62" s="87" t="s">
        <v>121</v>
      </c>
      <c r="F62" s="88"/>
      <c r="G62" s="88"/>
      <c r="H62" s="88"/>
      <c r="I62" s="88"/>
      <c r="J62" s="223"/>
      <c r="K62" s="88"/>
      <c r="L62" s="254"/>
    </row>
    <row r="63" spans="1:12" ht="26.25" customHeight="1">
      <c r="A63" s="85"/>
      <c r="B63" s="86"/>
      <c r="C63" s="86"/>
      <c r="D63" s="86"/>
      <c r="E63" s="87" t="s">
        <v>122</v>
      </c>
      <c r="F63" s="88"/>
      <c r="G63" s="88"/>
      <c r="H63" s="88"/>
      <c r="I63" s="88"/>
      <c r="J63" s="223"/>
      <c r="K63" s="88"/>
      <c r="L63" s="254"/>
    </row>
    <row r="64" spans="1:12" ht="19.5" customHeight="1">
      <c r="A64" s="85"/>
      <c r="B64" s="86"/>
      <c r="C64" s="86"/>
      <c r="D64" s="86"/>
      <c r="E64" s="87" t="s">
        <v>123</v>
      </c>
      <c r="F64" s="88"/>
      <c r="G64" s="88"/>
      <c r="H64" s="88"/>
      <c r="I64" s="88"/>
      <c r="J64" s="223"/>
      <c r="K64" s="88"/>
      <c r="L64" s="254"/>
    </row>
    <row r="65" spans="1:12" ht="18.75" customHeight="1">
      <c r="A65" s="85"/>
      <c r="B65" s="86"/>
      <c r="C65" s="86"/>
      <c r="D65" s="86"/>
      <c r="E65" s="87" t="s">
        <v>124</v>
      </c>
      <c r="F65" s="88"/>
      <c r="G65" s="88"/>
      <c r="H65" s="88"/>
      <c r="I65" s="88"/>
      <c r="J65" s="223"/>
      <c r="K65" s="88"/>
      <c r="L65" s="254"/>
    </row>
    <row r="66" spans="1:12" ht="24.75" customHeight="1">
      <c r="A66" s="85"/>
      <c r="B66" s="86"/>
      <c r="C66" s="86"/>
      <c r="D66" s="86"/>
      <c r="E66" s="87" t="s">
        <v>125</v>
      </c>
      <c r="F66" s="88"/>
      <c r="G66" s="88"/>
      <c r="H66" s="88"/>
      <c r="I66" s="88"/>
      <c r="J66" s="223"/>
      <c r="K66" s="88"/>
      <c r="L66" s="254"/>
    </row>
    <row r="67" spans="1:12" ht="21" customHeight="1">
      <c r="A67" s="147"/>
      <c r="B67" s="148"/>
      <c r="C67" s="148"/>
      <c r="D67" s="148"/>
      <c r="E67" s="87" t="s">
        <v>126</v>
      </c>
      <c r="F67" s="88"/>
      <c r="G67" s="88"/>
      <c r="H67" s="88"/>
      <c r="I67" s="88"/>
      <c r="J67" s="226"/>
      <c r="K67" s="88"/>
      <c r="L67" s="247"/>
    </row>
    <row r="68" spans="1:12" ht="41.25" customHeight="1">
      <c r="A68" s="94">
        <v>24</v>
      </c>
      <c r="B68" s="75">
        <v>921</v>
      </c>
      <c r="C68" s="75">
        <v>92109</v>
      </c>
      <c r="D68" s="75">
        <v>6050</v>
      </c>
      <c r="E68" s="76" t="s">
        <v>127</v>
      </c>
      <c r="F68" s="61">
        <v>11000</v>
      </c>
      <c r="G68" s="61">
        <v>11000</v>
      </c>
      <c r="H68" s="61">
        <v>11000</v>
      </c>
      <c r="I68" s="61">
        <v>0</v>
      </c>
      <c r="J68" s="78" t="s">
        <v>117</v>
      </c>
      <c r="K68" s="77" t="s">
        <v>1</v>
      </c>
      <c r="L68" s="79" t="s">
        <v>81</v>
      </c>
    </row>
    <row r="69" spans="1:12" ht="45.75" customHeight="1" thickBot="1">
      <c r="A69" s="149">
        <v>25</v>
      </c>
      <c r="B69" s="75">
        <v>921</v>
      </c>
      <c r="C69" s="75">
        <v>92109</v>
      </c>
      <c r="D69" s="150">
        <v>6050</v>
      </c>
      <c r="E69" s="151" t="s">
        <v>128</v>
      </c>
      <c r="F69" s="61">
        <v>10000</v>
      </c>
      <c r="G69" s="61">
        <v>10000</v>
      </c>
      <c r="H69" s="61">
        <v>10000</v>
      </c>
      <c r="I69" s="152">
        <v>0</v>
      </c>
      <c r="J69" s="140" t="s">
        <v>96</v>
      </c>
      <c r="K69" s="152"/>
      <c r="L69" s="79" t="s">
        <v>81</v>
      </c>
    </row>
    <row r="70" spans="1:12" ht="42" customHeight="1">
      <c r="A70" s="79">
        <v>26</v>
      </c>
      <c r="B70" s="162">
        <v>926</v>
      </c>
      <c r="C70" s="162">
        <v>92601</v>
      </c>
      <c r="D70" s="163">
        <v>6050</v>
      </c>
      <c r="E70" s="164" t="s">
        <v>129</v>
      </c>
      <c r="F70" s="77">
        <v>9000</v>
      </c>
      <c r="G70" s="77">
        <v>9000</v>
      </c>
      <c r="H70" s="77">
        <v>9000</v>
      </c>
      <c r="I70" s="165">
        <v>0</v>
      </c>
      <c r="J70" s="78" t="s">
        <v>117</v>
      </c>
      <c r="K70" s="77">
        <v>0</v>
      </c>
      <c r="L70" s="79" t="s">
        <v>81</v>
      </c>
    </row>
    <row r="71" spans="1:12" ht="16.5" customHeight="1">
      <c r="A71" s="230" t="s">
        <v>6</v>
      </c>
      <c r="B71" s="230" t="s">
        <v>56</v>
      </c>
      <c r="C71" s="231" t="s">
        <v>57</v>
      </c>
      <c r="D71" s="232" t="s">
        <v>58</v>
      </c>
      <c r="E71" s="235" t="s">
        <v>59</v>
      </c>
      <c r="F71" s="235" t="s">
        <v>60</v>
      </c>
      <c r="G71" s="95" t="s">
        <v>12</v>
      </c>
      <c r="H71" s="96"/>
      <c r="I71" s="96"/>
      <c r="J71" s="96"/>
      <c r="K71" s="97"/>
      <c r="L71" s="235" t="s">
        <v>61</v>
      </c>
    </row>
    <row r="72" spans="1:12" ht="17.25" customHeight="1">
      <c r="A72" s="230"/>
      <c r="B72" s="230"/>
      <c r="C72" s="231"/>
      <c r="D72" s="233"/>
      <c r="E72" s="235"/>
      <c r="F72" s="235"/>
      <c r="G72" s="235" t="s">
        <v>62</v>
      </c>
      <c r="H72" s="236" t="s">
        <v>63</v>
      </c>
      <c r="I72" s="237"/>
      <c r="J72" s="238"/>
      <c r="K72" s="239" t="s">
        <v>64</v>
      </c>
      <c r="L72" s="235"/>
    </row>
    <row r="73" spans="1:12" ht="8.25" customHeight="1">
      <c r="A73" s="230"/>
      <c r="B73" s="230"/>
      <c r="C73" s="231"/>
      <c r="D73" s="233"/>
      <c r="E73" s="235"/>
      <c r="F73" s="235"/>
      <c r="G73" s="235"/>
      <c r="H73" s="235" t="s">
        <v>65</v>
      </c>
      <c r="I73" s="235" t="s">
        <v>66</v>
      </c>
      <c r="J73" s="239" t="s">
        <v>67</v>
      </c>
      <c r="K73" s="240"/>
      <c r="L73" s="235"/>
    </row>
    <row r="74" spans="1:12">
      <c r="A74" s="230"/>
      <c r="B74" s="230"/>
      <c r="C74" s="231"/>
      <c r="D74" s="233"/>
      <c r="E74" s="235"/>
      <c r="F74" s="235"/>
      <c r="G74" s="235"/>
      <c r="H74" s="235"/>
      <c r="I74" s="235"/>
      <c r="J74" s="242"/>
      <c r="K74" s="240"/>
      <c r="L74" s="235"/>
    </row>
    <row r="75" spans="1:12">
      <c r="A75" s="230"/>
      <c r="B75" s="230"/>
      <c r="C75" s="231"/>
      <c r="D75" s="234"/>
      <c r="E75" s="235"/>
      <c r="F75" s="235"/>
      <c r="G75" s="235"/>
      <c r="H75" s="235"/>
      <c r="I75" s="235"/>
      <c r="J75" s="243"/>
      <c r="K75" s="241"/>
      <c r="L75" s="235"/>
    </row>
    <row r="76" spans="1:12" ht="43.5" customHeight="1" thickBot="1">
      <c r="A76" s="100">
        <v>27</v>
      </c>
      <c r="B76" s="153">
        <v>926</v>
      </c>
      <c r="C76" s="153">
        <v>92601</v>
      </c>
      <c r="D76" s="154">
        <v>6050</v>
      </c>
      <c r="E76" s="155" t="s">
        <v>130</v>
      </c>
      <c r="F76" s="61">
        <v>4000</v>
      </c>
      <c r="G76" s="61">
        <v>4000</v>
      </c>
      <c r="H76" s="61">
        <v>4000</v>
      </c>
      <c r="I76" s="61">
        <v>0</v>
      </c>
      <c r="J76" s="121" t="s">
        <v>117</v>
      </c>
      <c r="K76" s="61"/>
      <c r="L76" s="100" t="s">
        <v>81</v>
      </c>
    </row>
    <row r="77" spans="1:12" ht="50.25" customHeight="1" thickBot="1">
      <c r="A77" s="255" t="s">
        <v>131</v>
      </c>
      <c r="B77" s="256"/>
      <c r="C77" s="256"/>
      <c r="D77" s="256"/>
      <c r="E77" s="257"/>
      <c r="F77" s="156">
        <f>SUM(F12:F76)-F54</f>
        <v>9522506.3000000007</v>
      </c>
      <c r="G77" s="156">
        <f>SUM(G12:G76)-G54</f>
        <v>3898036.17</v>
      </c>
      <c r="H77" s="156">
        <f>SUM(H12:H76)-H54</f>
        <v>3888475</v>
      </c>
      <c r="I77" s="156">
        <f>SUM(I12:I76)-I54</f>
        <v>0</v>
      </c>
      <c r="J77" s="157" t="s">
        <v>132</v>
      </c>
      <c r="K77" s="156">
        <f>SUM(K12:K76)-K54</f>
        <v>0</v>
      </c>
      <c r="L77" s="158" t="s">
        <v>53</v>
      </c>
    </row>
    <row r="78" spans="1:12">
      <c r="A78" s="48" t="s">
        <v>133</v>
      </c>
    </row>
    <row r="79" spans="1:12">
      <c r="A79" s="48" t="s">
        <v>134</v>
      </c>
    </row>
    <row r="80" spans="1:12">
      <c r="A80" s="48" t="s">
        <v>135</v>
      </c>
    </row>
    <row r="81" spans="1:7">
      <c r="A81" s="159" t="s">
        <v>136</v>
      </c>
    </row>
    <row r="82" spans="1:7">
      <c r="A82" s="160" t="s">
        <v>1</v>
      </c>
    </row>
    <row r="83" spans="1:7">
      <c r="C83" s="48" t="s">
        <v>1</v>
      </c>
      <c r="E83" s="159" t="s">
        <v>1</v>
      </c>
    </row>
    <row r="86" spans="1:7">
      <c r="E86" s="48" t="s">
        <v>1</v>
      </c>
    </row>
    <row r="89" spans="1:7">
      <c r="G89" s="48" t="s">
        <v>1</v>
      </c>
    </row>
    <row r="91" spans="1:7">
      <c r="G91" s="161" t="s">
        <v>1</v>
      </c>
    </row>
    <row r="96" spans="1:7">
      <c r="F96" s="48" t="s">
        <v>1</v>
      </c>
    </row>
  </sheetData>
  <mergeCells count="78">
    <mergeCell ref="E71:E75"/>
    <mergeCell ref="F71:F75"/>
    <mergeCell ref="L71:L75"/>
    <mergeCell ref="G72:G75"/>
    <mergeCell ref="H72:J72"/>
    <mergeCell ref="K72:K75"/>
    <mergeCell ref="H73:H75"/>
    <mergeCell ref="I73:I75"/>
    <mergeCell ref="J73:J75"/>
    <mergeCell ref="J61:J67"/>
    <mergeCell ref="L61:L67"/>
    <mergeCell ref="A77:E77"/>
    <mergeCell ref="H5:L5"/>
    <mergeCell ref="H2:I2"/>
    <mergeCell ref="H4:I4"/>
    <mergeCell ref="A71:A75"/>
    <mergeCell ref="B71:B75"/>
    <mergeCell ref="C71:C75"/>
    <mergeCell ref="D71:D75"/>
    <mergeCell ref="L49:L53"/>
    <mergeCell ref="G50:G53"/>
    <mergeCell ref="H50:J50"/>
    <mergeCell ref="K50:K53"/>
    <mergeCell ref="H51:H53"/>
    <mergeCell ref="I51:I53"/>
    <mergeCell ref="J51:J53"/>
    <mergeCell ref="A49:A53"/>
    <mergeCell ref="B49:B53"/>
    <mergeCell ref="C49:C53"/>
    <mergeCell ref="D49:D53"/>
    <mergeCell ref="E49:E53"/>
    <mergeCell ref="F49:F53"/>
    <mergeCell ref="J30:J32"/>
    <mergeCell ref="L43:L44"/>
    <mergeCell ref="A45:A46"/>
    <mergeCell ref="B45:B46"/>
    <mergeCell ref="C45:C46"/>
    <mergeCell ref="E45:E46"/>
    <mergeCell ref="F45:F46"/>
    <mergeCell ref="G45:G46"/>
    <mergeCell ref="L45:L46"/>
    <mergeCell ref="A43:A44"/>
    <mergeCell ref="B43:B44"/>
    <mergeCell ref="C43:C44"/>
    <mergeCell ref="E43:E44"/>
    <mergeCell ref="F43:F44"/>
    <mergeCell ref="G43:G44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L28:L32"/>
    <mergeCell ref="G29:G32"/>
    <mergeCell ref="H29:J29"/>
    <mergeCell ref="K29:K32"/>
    <mergeCell ref="H30:H32"/>
    <mergeCell ref="I30:I32"/>
    <mergeCell ref="E2:F4"/>
    <mergeCell ref="A6:L6"/>
    <mergeCell ref="A7:A11"/>
    <mergeCell ref="B7:B11"/>
    <mergeCell ref="C7:C11"/>
    <mergeCell ref="D7:D11"/>
    <mergeCell ref="E7:E11"/>
    <mergeCell ref="F7:F11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rowBreaks count="1" manualBreakCount="1">
    <brk id="70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topLeftCell="C1" zoomScaleNormal="100" workbookViewId="0">
      <selection activeCell="I10" sqref="I10:Q10"/>
    </sheetView>
  </sheetViews>
  <sheetFormatPr defaultRowHeight="11.25"/>
  <cols>
    <col min="1" max="1" width="3.5703125" style="4" bestFit="1" customWidth="1"/>
    <col min="2" max="2" width="20.7109375" style="4" customWidth="1"/>
    <col min="3" max="3" width="9.7109375" style="4" customWidth="1"/>
    <col min="4" max="4" width="10.5703125" style="4" customWidth="1"/>
    <col min="5" max="5" width="11.140625" style="4" customWidth="1"/>
    <col min="6" max="6" width="9.140625" style="4" customWidth="1"/>
    <col min="7" max="7" width="8.42578125" style="4" customWidth="1"/>
    <col min="8" max="8" width="8.5703125" style="4" customWidth="1"/>
    <col min="9" max="10" width="8.7109375" style="4" customWidth="1"/>
    <col min="11" max="11" width="7.7109375" style="4" customWidth="1"/>
    <col min="12" max="12" width="9.85546875" style="4" customWidth="1"/>
    <col min="13" max="13" width="9.5703125" style="4" customWidth="1"/>
    <col min="14" max="14" width="10.5703125" style="4" customWidth="1"/>
    <col min="15" max="15" width="8.28515625" style="4" customWidth="1"/>
    <col min="16" max="16" width="8.140625" style="4" customWidth="1"/>
    <col min="17" max="17" width="8.7109375" style="4" customWidth="1"/>
    <col min="18" max="16384" width="9.140625" style="4"/>
  </cols>
  <sheetData>
    <row r="1" spans="1:17" ht="2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2"/>
      <c r="M1" s="2"/>
      <c r="N1" s="2"/>
      <c r="O1" s="2"/>
      <c r="P1" s="2"/>
      <c r="Q1" s="2"/>
    </row>
    <row r="2" spans="1:17" ht="12" customHeight="1">
      <c r="A2" s="1"/>
      <c r="B2" s="2"/>
      <c r="C2" s="2"/>
      <c r="D2" s="2"/>
      <c r="E2" s="5" t="s">
        <v>1</v>
      </c>
      <c r="F2" s="6"/>
      <c r="G2" s="2"/>
      <c r="H2" s="2"/>
      <c r="I2" s="2"/>
      <c r="J2" s="2"/>
      <c r="K2" s="7" t="s">
        <v>137</v>
      </c>
      <c r="L2" s="8"/>
      <c r="M2" s="8"/>
      <c r="N2" s="8"/>
      <c r="O2" s="9"/>
      <c r="P2" s="10"/>
      <c r="Q2" s="10"/>
    </row>
    <row r="3" spans="1:17" ht="12" customHeight="1">
      <c r="A3" s="1"/>
      <c r="B3" s="2"/>
      <c r="C3" s="2"/>
      <c r="D3" s="2"/>
      <c r="E3" s="11" t="s">
        <v>1</v>
      </c>
      <c r="F3" s="11"/>
      <c r="G3" s="2"/>
      <c r="H3" s="2"/>
      <c r="I3" s="2"/>
      <c r="J3" s="2"/>
      <c r="K3" s="7" t="s">
        <v>2</v>
      </c>
      <c r="L3" s="8"/>
      <c r="M3" s="8"/>
      <c r="N3" s="8"/>
      <c r="O3" s="9"/>
      <c r="P3" s="2"/>
      <c r="Q3" s="2"/>
    </row>
    <row r="4" spans="1:17" ht="12" customHeight="1">
      <c r="A4" s="1"/>
      <c r="B4" s="2"/>
      <c r="C4" s="2"/>
      <c r="D4" s="2"/>
      <c r="E4" s="2"/>
      <c r="F4" s="2"/>
      <c r="G4" s="2"/>
      <c r="H4" s="2"/>
      <c r="I4" s="2"/>
      <c r="J4" s="2"/>
      <c r="K4" s="7" t="s">
        <v>156</v>
      </c>
      <c r="L4" s="8"/>
      <c r="M4" s="8"/>
      <c r="N4" s="8"/>
      <c r="O4" s="9"/>
      <c r="P4" s="2"/>
      <c r="Q4" s="2"/>
    </row>
    <row r="5" spans="1:17" ht="15">
      <c r="A5" s="12"/>
      <c r="B5" s="12"/>
      <c r="C5" s="12"/>
      <c r="D5" s="12"/>
      <c r="E5" s="12"/>
      <c r="F5" s="12"/>
      <c r="G5" s="12"/>
      <c r="H5" s="12"/>
      <c r="I5" s="12"/>
      <c r="J5" s="12"/>
      <c r="K5" s="13" t="s">
        <v>3</v>
      </c>
      <c r="L5" s="13"/>
      <c r="M5" s="13"/>
      <c r="N5" s="13"/>
      <c r="O5" s="13"/>
      <c r="P5" s="12"/>
      <c r="Q5" s="12"/>
    </row>
    <row r="6" spans="1:17" ht="15.75" customHeight="1">
      <c r="A6" s="259" t="s">
        <v>4</v>
      </c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12"/>
      <c r="M6" s="12"/>
      <c r="N6" s="12"/>
      <c r="O6" s="12"/>
      <c r="P6" s="12"/>
      <c r="Q6" s="12"/>
    </row>
    <row r="7" spans="1:17" ht="12.75">
      <c r="J7" s="14"/>
      <c r="L7" s="15" t="s">
        <v>5</v>
      </c>
    </row>
    <row r="8" spans="1:17">
      <c r="A8" s="260" t="s">
        <v>6</v>
      </c>
      <c r="B8" s="260" t="s">
        <v>7</v>
      </c>
      <c r="C8" s="261" t="s">
        <v>8</v>
      </c>
      <c r="D8" s="261" t="s">
        <v>9</v>
      </c>
      <c r="E8" s="261" t="s">
        <v>10</v>
      </c>
      <c r="F8" s="260" t="s">
        <v>11</v>
      </c>
      <c r="G8" s="260"/>
      <c r="H8" s="16" t="s">
        <v>12</v>
      </c>
      <c r="I8" s="17"/>
      <c r="J8" s="17"/>
      <c r="K8" s="17"/>
      <c r="L8" s="17"/>
      <c r="M8" s="17"/>
      <c r="N8" s="17"/>
      <c r="O8" s="17"/>
      <c r="P8" s="17"/>
      <c r="Q8" s="18"/>
    </row>
    <row r="9" spans="1:17">
      <c r="A9" s="260"/>
      <c r="B9" s="260"/>
      <c r="C9" s="261"/>
      <c r="D9" s="261"/>
      <c r="E9" s="261"/>
      <c r="F9" s="261" t="s">
        <v>13</v>
      </c>
      <c r="G9" s="261" t="s">
        <v>14</v>
      </c>
      <c r="H9" s="16" t="s">
        <v>15</v>
      </c>
      <c r="I9" s="17"/>
      <c r="J9" s="17"/>
      <c r="K9" s="17"/>
      <c r="L9" s="17"/>
      <c r="M9" s="17"/>
      <c r="N9" s="17"/>
      <c r="O9" s="17"/>
      <c r="P9" s="17"/>
      <c r="Q9" s="18"/>
    </row>
    <row r="10" spans="1:17">
      <c r="A10" s="260"/>
      <c r="B10" s="260"/>
      <c r="C10" s="261"/>
      <c r="D10" s="261"/>
      <c r="E10" s="261"/>
      <c r="F10" s="261"/>
      <c r="G10" s="261"/>
      <c r="H10" s="261" t="s">
        <v>16</v>
      </c>
      <c r="I10" s="260" t="s">
        <v>17</v>
      </c>
      <c r="J10" s="260"/>
      <c r="K10" s="260"/>
      <c r="L10" s="260"/>
      <c r="M10" s="260"/>
      <c r="N10" s="260"/>
      <c r="O10" s="260"/>
      <c r="P10" s="260"/>
      <c r="Q10" s="260"/>
    </row>
    <row r="11" spans="1:17" ht="14.25" customHeight="1">
      <c r="A11" s="260"/>
      <c r="B11" s="260"/>
      <c r="C11" s="261"/>
      <c r="D11" s="261"/>
      <c r="E11" s="261"/>
      <c r="F11" s="261"/>
      <c r="G11" s="261"/>
      <c r="H11" s="261"/>
      <c r="I11" s="260" t="s">
        <v>18</v>
      </c>
      <c r="J11" s="260"/>
      <c r="K11" s="260"/>
      <c r="L11" s="260"/>
      <c r="M11" s="260" t="s">
        <v>19</v>
      </c>
      <c r="N11" s="260"/>
      <c r="O11" s="260"/>
      <c r="P11" s="260"/>
      <c r="Q11" s="260"/>
    </row>
    <row r="12" spans="1:17" ht="12.75" customHeight="1">
      <c r="A12" s="260"/>
      <c r="B12" s="260"/>
      <c r="C12" s="261"/>
      <c r="D12" s="261"/>
      <c r="E12" s="261"/>
      <c r="F12" s="261"/>
      <c r="G12" s="261"/>
      <c r="H12" s="261"/>
      <c r="I12" s="261" t="s">
        <v>20</v>
      </c>
      <c r="J12" s="260" t="s">
        <v>21</v>
      </c>
      <c r="K12" s="260"/>
      <c r="L12" s="260"/>
      <c r="M12" s="261" t="s">
        <v>22</v>
      </c>
      <c r="N12" s="261" t="s">
        <v>21</v>
      </c>
      <c r="O12" s="261"/>
      <c r="P12" s="261"/>
      <c r="Q12" s="261"/>
    </row>
    <row r="13" spans="1:17" ht="48" customHeight="1">
      <c r="A13" s="260"/>
      <c r="B13" s="260"/>
      <c r="C13" s="261"/>
      <c r="D13" s="261"/>
      <c r="E13" s="261"/>
      <c r="F13" s="261"/>
      <c r="G13" s="261"/>
      <c r="H13" s="261"/>
      <c r="I13" s="261"/>
      <c r="J13" s="19" t="s">
        <v>23</v>
      </c>
      <c r="K13" s="19" t="s">
        <v>24</v>
      </c>
      <c r="L13" s="19" t="s">
        <v>25</v>
      </c>
      <c r="M13" s="261"/>
      <c r="N13" s="19" t="s">
        <v>26</v>
      </c>
      <c r="O13" s="19" t="s">
        <v>23</v>
      </c>
      <c r="P13" s="19" t="s">
        <v>24</v>
      </c>
      <c r="Q13" s="19" t="s">
        <v>27</v>
      </c>
    </row>
    <row r="14" spans="1:17" ht="11.25" customHeight="1">
      <c r="A14" s="20">
        <v>1</v>
      </c>
      <c r="B14" s="20">
        <v>2</v>
      </c>
      <c r="C14" s="20">
        <v>3</v>
      </c>
      <c r="D14" s="20">
        <v>4</v>
      </c>
      <c r="E14" s="20">
        <v>5</v>
      </c>
      <c r="F14" s="20">
        <v>6</v>
      </c>
      <c r="G14" s="20">
        <v>7</v>
      </c>
      <c r="H14" s="20">
        <v>8</v>
      </c>
      <c r="I14" s="20">
        <v>9</v>
      </c>
      <c r="J14" s="20">
        <v>10</v>
      </c>
      <c r="K14" s="20">
        <v>11</v>
      </c>
      <c r="L14" s="20">
        <v>12</v>
      </c>
      <c r="M14" s="20">
        <v>13</v>
      </c>
      <c r="N14" s="20">
        <v>14</v>
      </c>
      <c r="O14" s="20">
        <v>15</v>
      </c>
      <c r="P14" s="20">
        <v>16</v>
      </c>
      <c r="Q14" s="20">
        <v>17</v>
      </c>
    </row>
    <row r="15" spans="1:17" s="24" customFormat="1" ht="21" customHeight="1">
      <c r="A15" s="21">
        <v>1</v>
      </c>
      <c r="B15" s="22" t="s">
        <v>28</v>
      </c>
      <c r="C15" s="262" t="s">
        <v>29</v>
      </c>
      <c r="D15" s="263"/>
      <c r="E15" s="23">
        <f>+E20+E26</f>
        <v>656033.97000000009</v>
      </c>
      <c r="F15" s="23">
        <f>+F20+F26</f>
        <v>127795.09999999999</v>
      </c>
      <c r="G15" s="23">
        <f t="shared" ref="G15:Q15" si="0">+G20+G26</f>
        <v>528238.87</v>
      </c>
      <c r="H15" s="23">
        <f t="shared" si="0"/>
        <v>26636.17</v>
      </c>
      <c r="I15" s="23">
        <f t="shared" si="0"/>
        <v>26636.17</v>
      </c>
      <c r="J15" s="23">
        <f t="shared" si="0"/>
        <v>0</v>
      </c>
      <c r="K15" s="23">
        <f t="shared" si="0"/>
        <v>0</v>
      </c>
      <c r="L15" s="23">
        <f t="shared" si="0"/>
        <v>26636.17</v>
      </c>
      <c r="M15" s="23">
        <f t="shared" si="0"/>
        <v>0</v>
      </c>
      <c r="N15" s="23">
        <f t="shared" si="0"/>
        <v>0</v>
      </c>
      <c r="O15" s="23">
        <f t="shared" si="0"/>
        <v>0</v>
      </c>
      <c r="P15" s="23">
        <f t="shared" si="0"/>
        <v>0</v>
      </c>
      <c r="Q15" s="23">
        <f t="shared" si="0"/>
        <v>0</v>
      </c>
    </row>
    <row r="16" spans="1:17" s="24" customFormat="1" ht="7.5" customHeight="1">
      <c r="A16" s="264" t="s">
        <v>30</v>
      </c>
      <c r="B16" s="25" t="s">
        <v>31</v>
      </c>
      <c r="C16" s="266" t="s">
        <v>32</v>
      </c>
      <c r="D16" s="267"/>
      <c r="E16" s="267"/>
      <c r="F16" s="267"/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</row>
    <row r="17" spans="1:17" s="24" customFormat="1" ht="13.5" customHeight="1">
      <c r="A17" s="265"/>
      <c r="B17" s="26" t="s">
        <v>33</v>
      </c>
      <c r="C17" s="268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</row>
    <row r="18" spans="1:17" s="24" customFormat="1" ht="11.25" customHeight="1">
      <c r="A18" s="265"/>
      <c r="B18" s="26" t="s">
        <v>34</v>
      </c>
      <c r="C18" s="268"/>
      <c r="D18" s="269"/>
      <c r="E18" s="269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</row>
    <row r="19" spans="1:17" s="24" customFormat="1" ht="15" customHeight="1">
      <c r="A19" s="265"/>
      <c r="B19" s="26" t="s">
        <v>35</v>
      </c>
      <c r="C19" s="270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1"/>
      <c r="P19" s="271"/>
      <c r="Q19" s="271"/>
    </row>
    <row r="20" spans="1:17" s="24" customFormat="1" ht="15" customHeight="1">
      <c r="A20" s="265"/>
      <c r="B20" s="26" t="s">
        <v>36</v>
      </c>
      <c r="C20" s="26"/>
      <c r="D20" s="26"/>
      <c r="E20" s="27">
        <f t="shared" ref="E20:Q20" si="1">+E21</f>
        <v>22075</v>
      </c>
      <c r="F20" s="27">
        <f t="shared" si="1"/>
        <v>22075</v>
      </c>
      <c r="G20" s="27">
        <f t="shared" si="1"/>
        <v>0</v>
      </c>
      <c r="H20" s="27">
        <f t="shared" si="1"/>
        <v>22075</v>
      </c>
      <c r="I20" s="27">
        <f t="shared" si="1"/>
        <v>22075</v>
      </c>
      <c r="J20" s="27">
        <f t="shared" si="1"/>
        <v>0</v>
      </c>
      <c r="K20" s="27">
        <f t="shared" si="1"/>
        <v>0</v>
      </c>
      <c r="L20" s="27">
        <f t="shared" si="1"/>
        <v>22075</v>
      </c>
      <c r="M20" s="27">
        <f t="shared" si="1"/>
        <v>0</v>
      </c>
      <c r="N20" s="27">
        <f t="shared" si="1"/>
        <v>0</v>
      </c>
      <c r="O20" s="27">
        <f t="shared" si="1"/>
        <v>0</v>
      </c>
      <c r="P20" s="27">
        <f t="shared" si="1"/>
        <v>0</v>
      </c>
      <c r="Q20" s="27">
        <f t="shared" si="1"/>
        <v>0</v>
      </c>
    </row>
    <row r="21" spans="1:17" s="24" customFormat="1" ht="28.5" customHeight="1">
      <c r="A21" s="265"/>
      <c r="B21" s="28" t="s">
        <v>37</v>
      </c>
      <c r="C21" s="29"/>
      <c r="D21" s="30" t="s">
        <v>38</v>
      </c>
      <c r="E21" s="27">
        <f>SUM(F21:G21)</f>
        <v>22075</v>
      </c>
      <c r="F21" s="27">
        <v>22075</v>
      </c>
      <c r="G21" s="27">
        <v>0</v>
      </c>
      <c r="H21" s="31">
        <f>+I21+M21</f>
        <v>22075</v>
      </c>
      <c r="I21" s="31">
        <f>SUM(J21:L21)</f>
        <v>22075</v>
      </c>
      <c r="J21" s="32">
        <v>0</v>
      </c>
      <c r="K21" s="33">
        <v>0</v>
      </c>
      <c r="L21" s="27">
        <v>22075</v>
      </c>
      <c r="M21" s="27">
        <v>0</v>
      </c>
      <c r="N21" s="33">
        <v>0</v>
      </c>
      <c r="O21" s="33">
        <v>0</v>
      </c>
      <c r="P21" s="33">
        <v>0</v>
      </c>
      <c r="Q21" s="27">
        <v>0</v>
      </c>
    </row>
    <row r="22" spans="1:17" s="24" customFormat="1" ht="12" customHeight="1">
      <c r="A22" s="272" t="s">
        <v>39</v>
      </c>
      <c r="B22" s="25" t="s">
        <v>31</v>
      </c>
      <c r="C22" s="266" t="s">
        <v>40</v>
      </c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274"/>
    </row>
    <row r="23" spans="1:17" s="24" customFormat="1" ht="13.5" customHeight="1">
      <c r="A23" s="272"/>
      <c r="B23" s="26" t="s">
        <v>33</v>
      </c>
      <c r="C23" s="275"/>
      <c r="D23" s="276"/>
      <c r="E23" s="276"/>
      <c r="F23" s="276"/>
      <c r="G23" s="276"/>
      <c r="H23" s="276"/>
      <c r="I23" s="276"/>
      <c r="J23" s="276"/>
      <c r="K23" s="276"/>
      <c r="L23" s="276"/>
      <c r="M23" s="276"/>
      <c r="N23" s="276"/>
      <c r="O23" s="276"/>
      <c r="P23" s="276"/>
      <c r="Q23" s="277"/>
    </row>
    <row r="24" spans="1:17" s="24" customFormat="1" ht="12" customHeight="1">
      <c r="A24" s="272"/>
      <c r="B24" s="26" t="s">
        <v>34</v>
      </c>
      <c r="C24" s="275"/>
      <c r="D24" s="276"/>
      <c r="E24" s="276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  <c r="Q24" s="277"/>
    </row>
    <row r="25" spans="1:17" s="24" customFormat="1" ht="17.25" customHeight="1">
      <c r="A25" s="272"/>
      <c r="B25" s="26" t="s">
        <v>35</v>
      </c>
      <c r="C25" s="278"/>
      <c r="D25" s="279"/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  <c r="Q25" s="280"/>
    </row>
    <row r="26" spans="1:17" s="24" customFormat="1" ht="21" customHeight="1">
      <c r="A26" s="272"/>
      <c r="B26" s="26" t="s">
        <v>36</v>
      </c>
      <c r="C26" s="26"/>
      <c r="D26" s="281" t="s">
        <v>41</v>
      </c>
      <c r="E26" s="34">
        <f>SUM(E27:E28)</f>
        <v>633958.97000000009</v>
      </c>
      <c r="F26" s="34">
        <f t="shared" ref="F26:Q26" si="2">SUM(F27:F28)</f>
        <v>105720.09999999999</v>
      </c>
      <c r="G26" s="34">
        <f t="shared" si="2"/>
        <v>528238.87</v>
      </c>
      <c r="H26" s="34">
        <f t="shared" si="2"/>
        <v>4561.17</v>
      </c>
      <c r="I26" s="34">
        <f t="shared" si="2"/>
        <v>4561.17</v>
      </c>
      <c r="J26" s="34">
        <f t="shared" si="2"/>
        <v>0</v>
      </c>
      <c r="K26" s="34">
        <f t="shared" si="2"/>
        <v>0</v>
      </c>
      <c r="L26" s="34">
        <f t="shared" si="2"/>
        <v>4561.17</v>
      </c>
      <c r="M26" s="34">
        <f t="shared" si="2"/>
        <v>0</v>
      </c>
      <c r="N26" s="34">
        <f t="shared" si="2"/>
        <v>0</v>
      </c>
      <c r="O26" s="34">
        <f t="shared" si="2"/>
        <v>0</v>
      </c>
      <c r="P26" s="34">
        <f t="shared" si="2"/>
        <v>0</v>
      </c>
      <c r="Q26" s="34">
        <f t="shared" si="2"/>
        <v>0</v>
      </c>
    </row>
    <row r="27" spans="1:17" s="24" customFormat="1" ht="18" customHeight="1">
      <c r="A27" s="272"/>
      <c r="B27" s="26" t="s">
        <v>42</v>
      </c>
      <c r="C27" s="26"/>
      <c r="D27" s="282"/>
      <c r="E27" s="34">
        <f>SUM(F27:G27)</f>
        <v>629397.80000000005</v>
      </c>
      <c r="F27" s="34">
        <v>101158.93</v>
      </c>
      <c r="G27" s="34">
        <v>528238.87</v>
      </c>
      <c r="H27" s="35">
        <f>+I27+M27</f>
        <v>0</v>
      </c>
      <c r="I27" s="35">
        <f>SUM(J27:L27)</f>
        <v>0</v>
      </c>
      <c r="J27" s="36"/>
      <c r="K27" s="37"/>
      <c r="L27" s="36">
        <v>0</v>
      </c>
      <c r="M27" s="35">
        <f>SUM(N27:Q27)</f>
        <v>0</v>
      </c>
      <c r="N27" s="37"/>
      <c r="O27" s="37"/>
      <c r="P27" s="37"/>
      <c r="Q27" s="37">
        <v>0</v>
      </c>
    </row>
    <row r="28" spans="1:17" s="24" customFormat="1" ht="14.25" customHeight="1">
      <c r="A28" s="272"/>
      <c r="B28" s="38" t="s">
        <v>43</v>
      </c>
      <c r="C28" s="33"/>
      <c r="D28" s="283"/>
      <c r="E28" s="39">
        <f>SUM(F28:G28)</f>
        <v>4561.17</v>
      </c>
      <c r="F28" s="39">
        <f>+I28</f>
        <v>4561.17</v>
      </c>
      <c r="G28" s="39">
        <f>+M28</f>
        <v>0</v>
      </c>
      <c r="H28" s="40">
        <f>+I28+M28</f>
        <v>4561.17</v>
      </c>
      <c r="I28" s="40">
        <f>SUM(J28:L28)</f>
        <v>4561.17</v>
      </c>
      <c r="J28" s="41"/>
      <c r="K28" s="42"/>
      <c r="L28" s="41">
        <v>4561.17</v>
      </c>
      <c r="M28" s="40">
        <f>SUM(N28:Q28)</f>
        <v>0</v>
      </c>
      <c r="N28" s="42"/>
      <c r="O28" s="42"/>
      <c r="P28" s="42"/>
      <c r="Q28" s="42">
        <v>0</v>
      </c>
    </row>
    <row r="29" spans="1:17" ht="15.75" customHeight="1">
      <c r="A29" s="43" t="s">
        <v>44</v>
      </c>
      <c r="B29" s="22" t="s">
        <v>45</v>
      </c>
      <c r="C29" s="262" t="s">
        <v>29</v>
      </c>
      <c r="D29" s="263"/>
      <c r="E29" s="23">
        <f>+E34+E40</f>
        <v>396811.23</v>
      </c>
      <c r="F29" s="23">
        <f t="shared" ref="F29:Q29" si="3">+F34+F40</f>
        <v>72784</v>
      </c>
      <c r="G29" s="23">
        <f t="shared" si="3"/>
        <v>324027.23</v>
      </c>
      <c r="H29" s="23">
        <f t="shared" si="3"/>
        <v>110515.36</v>
      </c>
      <c r="I29" s="23">
        <f t="shared" si="3"/>
        <v>29839.61</v>
      </c>
      <c r="J29" s="23">
        <f t="shared" si="3"/>
        <v>0</v>
      </c>
      <c r="K29" s="23">
        <f t="shared" si="3"/>
        <v>0</v>
      </c>
      <c r="L29" s="23">
        <f t="shared" si="3"/>
        <v>29839.61</v>
      </c>
      <c r="M29" s="23">
        <f t="shared" si="3"/>
        <v>80675.75</v>
      </c>
      <c r="N29" s="23">
        <f t="shared" si="3"/>
        <v>0</v>
      </c>
      <c r="O29" s="23">
        <f t="shared" si="3"/>
        <v>0</v>
      </c>
      <c r="P29" s="23">
        <f t="shared" si="3"/>
        <v>0</v>
      </c>
      <c r="Q29" s="23">
        <f t="shared" si="3"/>
        <v>80675.75</v>
      </c>
    </row>
    <row r="30" spans="1:17" ht="12" customHeight="1">
      <c r="A30" s="287" t="s">
        <v>46</v>
      </c>
      <c r="B30" s="25" t="s">
        <v>31</v>
      </c>
      <c r="C30" s="266" t="s">
        <v>32</v>
      </c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4"/>
    </row>
    <row r="31" spans="1:17" ht="12" customHeight="1">
      <c r="A31" s="288"/>
      <c r="B31" s="26" t="s">
        <v>33</v>
      </c>
      <c r="C31" s="275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7"/>
    </row>
    <row r="32" spans="1:17" ht="12" customHeight="1">
      <c r="A32" s="288"/>
      <c r="B32" s="26" t="s">
        <v>34</v>
      </c>
      <c r="C32" s="275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7"/>
    </row>
    <row r="33" spans="1:17" ht="12" customHeight="1">
      <c r="A33" s="288"/>
      <c r="B33" s="26" t="s">
        <v>35</v>
      </c>
      <c r="C33" s="278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80"/>
    </row>
    <row r="34" spans="1:17" ht="15.75" customHeight="1">
      <c r="A34" s="288"/>
      <c r="B34" s="26" t="s">
        <v>36</v>
      </c>
      <c r="C34" s="26"/>
      <c r="D34" s="26"/>
      <c r="E34" s="27">
        <f t="shared" ref="E34:Q34" si="4">+E35</f>
        <v>722</v>
      </c>
      <c r="F34" s="27">
        <f t="shared" si="4"/>
        <v>722</v>
      </c>
      <c r="G34" s="27">
        <f t="shared" si="4"/>
        <v>0</v>
      </c>
      <c r="H34" s="27">
        <f t="shared" si="4"/>
        <v>722</v>
      </c>
      <c r="I34" s="27">
        <f t="shared" si="4"/>
        <v>722</v>
      </c>
      <c r="J34" s="27">
        <f t="shared" si="4"/>
        <v>0</v>
      </c>
      <c r="K34" s="27">
        <f t="shared" si="4"/>
        <v>0</v>
      </c>
      <c r="L34" s="27">
        <f t="shared" si="4"/>
        <v>722</v>
      </c>
      <c r="M34" s="27">
        <f t="shared" si="4"/>
        <v>0</v>
      </c>
      <c r="N34" s="27">
        <f t="shared" si="4"/>
        <v>0</v>
      </c>
      <c r="O34" s="27">
        <f t="shared" si="4"/>
        <v>0</v>
      </c>
      <c r="P34" s="27">
        <f t="shared" si="4"/>
        <v>0</v>
      </c>
      <c r="Q34" s="27">
        <f t="shared" si="4"/>
        <v>0</v>
      </c>
    </row>
    <row r="35" spans="1:17" ht="25.5" customHeight="1">
      <c r="A35" s="288"/>
      <c r="B35" s="38" t="s">
        <v>47</v>
      </c>
      <c r="C35" s="33"/>
      <c r="D35" s="30" t="s">
        <v>48</v>
      </c>
      <c r="E35" s="27">
        <f>SUM(F35:G35)</f>
        <v>722</v>
      </c>
      <c r="F35" s="27">
        <v>722</v>
      </c>
      <c r="G35" s="27">
        <v>0</v>
      </c>
      <c r="H35" s="31">
        <f>+I35+M35</f>
        <v>722</v>
      </c>
      <c r="I35" s="31">
        <f>SUM(J35:L35)</f>
        <v>722</v>
      </c>
      <c r="J35" s="32">
        <v>0</v>
      </c>
      <c r="K35" s="33">
        <v>0</v>
      </c>
      <c r="L35" s="27">
        <v>722</v>
      </c>
      <c r="M35" s="27">
        <v>0</v>
      </c>
      <c r="N35" s="33">
        <v>0</v>
      </c>
      <c r="O35" s="33">
        <v>0</v>
      </c>
      <c r="P35" s="33">
        <v>0</v>
      </c>
      <c r="Q35" s="27">
        <v>0</v>
      </c>
    </row>
    <row r="36" spans="1:17" ht="14.25" customHeight="1">
      <c r="A36" s="272" t="s">
        <v>49</v>
      </c>
      <c r="B36" s="25" t="s">
        <v>31</v>
      </c>
      <c r="C36" s="266" t="s">
        <v>40</v>
      </c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4"/>
    </row>
    <row r="37" spans="1:17" ht="14.25" customHeight="1">
      <c r="A37" s="272"/>
      <c r="B37" s="26" t="s">
        <v>33</v>
      </c>
      <c r="C37" s="275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7"/>
    </row>
    <row r="38" spans="1:17" ht="14.25" customHeight="1">
      <c r="A38" s="272"/>
      <c r="B38" s="26" t="s">
        <v>34</v>
      </c>
      <c r="C38" s="275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  <c r="O38" s="276"/>
      <c r="P38" s="276"/>
      <c r="Q38" s="277"/>
    </row>
    <row r="39" spans="1:17" ht="14.25" customHeight="1">
      <c r="A39" s="272"/>
      <c r="B39" s="26" t="s">
        <v>35</v>
      </c>
      <c r="C39" s="278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80"/>
    </row>
    <row r="40" spans="1:17" ht="18" customHeight="1">
      <c r="A40" s="272"/>
      <c r="B40" s="26" t="s">
        <v>36</v>
      </c>
      <c r="C40" s="26"/>
      <c r="D40" s="289" t="s">
        <v>50</v>
      </c>
      <c r="E40" s="34">
        <f>SUM(E41:E42)</f>
        <v>396089.23</v>
      </c>
      <c r="F40" s="34">
        <f t="shared" ref="F40" si="5">SUM(F41:F42)</f>
        <v>72062</v>
      </c>
      <c r="G40" s="34">
        <f t="shared" ref="G40" si="6">SUM(G41:G42)</f>
        <v>324027.23</v>
      </c>
      <c r="H40" s="34">
        <f t="shared" ref="H40:Q40" si="7">SUM(H41:H42)</f>
        <v>109793.36</v>
      </c>
      <c r="I40" s="34">
        <f t="shared" si="7"/>
        <v>29117.61</v>
      </c>
      <c r="J40" s="34">
        <f t="shared" si="7"/>
        <v>0</v>
      </c>
      <c r="K40" s="34">
        <f t="shared" si="7"/>
        <v>0</v>
      </c>
      <c r="L40" s="34">
        <f t="shared" si="7"/>
        <v>29117.61</v>
      </c>
      <c r="M40" s="34">
        <f t="shared" si="7"/>
        <v>80675.75</v>
      </c>
      <c r="N40" s="34">
        <f t="shared" si="7"/>
        <v>0</v>
      </c>
      <c r="O40" s="34">
        <f t="shared" si="7"/>
        <v>0</v>
      </c>
      <c r="P40" s="34">
        <f t="shared" si="7"/>
        <v>0</v>
      </c>
      <c r="Q40" s="34">
        <f t="shared" si="7"/>
        <v>80675.75</v>
      </c>
    </row>
    <row r="41" spans="1:17" ht="18" customHeight="1">
      <c r="A41" s="272"/>
      <c r="B41" s="38" t="s">
        <v>51</v>
      </c>
      <c r="C41" s="33"/>
      <c r="D41" s="289"/>
      <c r="E41" s="34">
        <f>SUM(F41:G41)</f>
        <v>286295.87</v>
      </c>
      <c r="F41" s="34">
        <v>42944.39</v>
      </c>
      <c r="G41" s="34">
        <v>243351.48</v>
      </c>
      <c r="H41" s="35">
        <f>+I41+M41</f>
        <v>0</v>
      </c>
      <c r="I41" s="35">
        <f>SUM(J41:L41)</f>
        <v>0</v>
      </c>
      <c r="J41" s="36"/>
      <c r="K41" s="37"/>
      <c r="L41" s="36">
        <v>0</v>
      </c>
      <c r="M41" s="35">
        <f>SUM(N41:Q41)</f>
        <v>0</v>
      </c>
      <c r="N41" s="37"/>
      <c r="O41" s="37"/>
      <c r="P41" s="37"/>
      <c r="Q41" s="37">
        <v>0</v>
      </c>
    </row>
    <row r="42" spans="1:17" ht="18" customHeight="1">
      <c r="A42" s="44"/>
      <c r="B42" s="45" t="s">
        <v>43</v>
      </c>
      <c r="C42" s="46"/>
      <c r="D42" s="290"/>
      <c r="E42" s="39">
        <f>SUM(F42:G42)</f>
        <v>109793.36</v>
      </c>
      <c r="F42" s="39">
        <f>+I42</f>
        <v>29117.61</v>
      </c>
      <c r="G42" s="39">
        <f>+M42</f>
        <v>80675.75</v>
      </c>
      <c r="H42" s="40">
        <f>+I42+M42</f>
        <v>109793.36</v>
      </c>
      <c r="I42" s="40">
        <f>SUM(J42:L42)</f>
        <v>29117.61</v>
      </c>
      <c r="J42" s="41"/>
      <c r="K42" s="42"/>
      <c r="L42" s="41">
        <v>29117.61</v>
      </c>
      <c r="M42" s="40">
        <f>SUM(N42:Q42)</f>
        <v>80675.75</v>
      </c>
      <c r="N42" s="42"/>
      <c r="O42" s="42"/>
      <c r="P42" s="42"/>
      <c r="Q42" s="42">
        <v>80675.75</v>
      </c>
    </row>
    <row r="43" spans="1:17" ht="15.75" customHeight="1">
      <c r="A43" s="284" t="s">
        <v>52</v>
      </c>
      <c r="B43" s="284"/>
      <c r="C43" s="285" t="s">
        <v>53</v>
      </c>
      <c r="D43" s="286"/>
      <c r="E43" s="47">
        <f t="shared" ref="E43:Q43" si="8">+E15+E29</f>
        <v>1052845.2000000002</v>
      </c>
      <c r="F43" s="47">
        <f t="shared" si="8"/>
        <v>200579.09999999998</v>
      </c>
      <c r="G43" s="47">
        <f t="shared" si="8"/>
        <v>852266.1</v>
      </c>
      <c r="H43" s="47">
        <f t="shared" si="8"/>
        <v>137151.53</v>
      </c>
      <c r="I43" s="47">
        <f t="shared" si="8"/>
        <v>56475.78</v>
      </c>
      <c r="J43" s="47">
        <f t="shared" si="8"/>
        <v>0</v>
      </c>
      <c r="K43" s="47">
        <f t="shared" si="8"/>
        <v>0</v>
      </c>
      <c r="L43" s="47">
        <f t="shared" si="8"/>
        <v>56475.78</v>
      </c>
      <c r="M43" s="47">
        <f t="shared" si="8"/>
        <v>80675.75</v>
      </c>
      <c r="N43" s="47">
        <f t="shared" si="8"/>
        <v>0</v>
      </c>
      <c r="O43" s="47">
        <f t="shared" si="8"/>
        <v>0</v>
      </c>
      <c r="P43" s="47">
        <f t="shared" si="8"/>
        <v>0</v>
      </c>
      <c r="Q43" s="47">
        <f t="shared" si="8"/>
        <v>80675.75</v>
      </c>
    </row>
    <row r="44" spans="1:17">
      <c r="N44" s="4" t="s">
        <v>1</v>
      </c>
    </row>
  </sheetData>
  <mergeCells count="31">
    <mergeCell ref="A43:B43"/>
    <mergeCell ref="C43:D43"/>
    <mergeCell ref="C29:D29"/>
    <mergeCell ref="A30:A35"/>
    <mergeCell ref="C30:Q33"/>
    <mergeCell ref="A36:A41"/>
    <mergeCell ref="C36:Q39"/>
    <mergeCell ref="D40:D42"/>
    <mergeCell ref="N12:Q12"/>
    <mergeCell ref="C15:D15"/>
    <mergeCell ref="A16:A21"/>
    <mergeCell ref="C16:Q19"/>
    <mergeCell ref="A22:A28"/>
    <mergeCell ref="C22:Q25"/>
    <mergeCell ref="D26:D28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zał.2 (2)</vt:lpstr>
      <vt:lpstr>zm.tabela2a (2)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2015-06-02T11:16:09Z</cp:lastPrinted>
  <dcterms:created xsi:type="dcterms:W3CDTF">2015-05-20T09:29:34Z</dcterms:created>
  <dcterms:modified xsi:type="dcterms:W3CDTF">2015-06-02T11:17:42Z</dcterms:modified>
</cp:coreProperties>
</file>