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y 4.08.2015 rok\"/>
    </mc:Choice>
  </mc:AlternateContent>
  <bookViews>
    <workbookView xWindow="0" yWindow="0" windowWidth="19200" windowHeight="10995"/>
  </bookViews>
  <sheets>
    <sheet name="zm.tabela2a (2)" sheetId="1" r:id="rId1"/>
    <sheet name="zał.2 (2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7" i="3" l="1"/>
  <c r="H107" i="3"/>
  <c r="G107" i="3"/>
  <c r="E54" i="3"/>
  <c r="E53" i="3"/>
  <c r="E52" i="3"/>
  <c r="E51" i="3"/>
  <c r="E50" i="3"/>
  <c r="E49" i="3"/>
  <c r="E48" i="3"/>
  <c r="J46" i="3"/>
  <c r="I46" i="3"/>
  <c r="H46" i="3"/>
  <c r="G46" i="3"/>
  <c r="F46" i="3"/>
  <c r="E46" i="3" s="1"/>
  <c r="D46" i="3"/>
  <c r="E106" i="3"/>
  <c r="E105" i="3"/>
  <c r="E104" i="3"/>
  <c r="E103" i="3"/>
  <c r="E102" i="3"/>
  <c r="E101" i="3"/>
  <c r="E100" i="3"/>
  <c r="J98" i="3"/>
  <c r="I98" i="3"/>
  <c r="H98" i="3"/>
  <c r="G98" i="3"/>
  <c r="F98" i="3"/>
  <c r="D98" i="3"/>
  <c r="E97" i="3"/>
  <c r="E96" i="3"/>
  <c r="E95" i="3"/>
  <c r="J93" i="3"/>
  <c r="I93" i="3"/>
  <c r="H93" i="3"/>
  <c r="G93" i="3"/>
  <c r="F93" i="3"/>
  <c r="E93" i="3" s="1"/>
  <c r="D93" i="3"/>
  <c r="E92" i="3"/>
  <c r="E91" i="3"/>
  <c r="J89" i="3"/>
  <c r="I89" i="3"/>
  <c r="H89" i="3"/>
  <c r="G89" i="3"/>
  <c r="F89" i="3"/>
  <c r="E89" i="3" s="1"/>
  <c r="D89" i="3"/>
  <c r="E88" i="3"/>
  <c r="E87" i="3"/>
  <c r="J85" i="3"/>
  <c r="I85" i="3"/>
  <c r="H85" i="3"/>
  <c r="G85" i="3"/>
  <c r="F85" i="3"/>
  <c r="E85" i="3" s="1"/>
  <c r="D85" i="3"/>
  <c r="E84" i="3"/>
  <c r="E82" i="3" s="1"/>
  <c r="E83" i="3"/>
  <c r="J82" i="3"/>
  <c r="I82" i="3"/>
  <c r="H82" i="3"/>
  <c r="G82" i="3"/>
  <c r="F82" i="3"/>
  <c r="D82" i="3"/>
  <c r="E81" i="3"/>
  <c r="E80" i="3"/>
  <c r="E79" i="3"/>
  <c r="E78" i="3"/>
  <c r="E77" i="3"/>
  <c r="F76" i="3"/>
  <c r="E76" i="3" s="1"/>
  <c r="E75" i="3"/>
  <c r="E74" i="3"/>
  <c r="E73" i="3"/>
  <c r="J71" i="3"/>
  <c r="I71" i="3"/>
  <c r="H71" i="3"/>
  <c r="G71" i="3"/>
  <c r="F71" i="3"/>
  <c r="E71" i="3" s="1"/>
  <c r="D71" i="3"/>
  <c r="E70" i="3"/>
  <c r="E69" i="3"/>
  <c r="E68" i="3"/>
  <c r="F67" i="3"/>
  <c r="D67" i="3"/>
  <c r="E66" i="3"/>
  <c r="E65" i="3"/>
  <c r="E63" i="3" s="1"/>
  <c r="E64" i="3"/>
  <c r="F63" i="3"/>
  <c r="D63" i="3"/>
  <c r="E62" i="3"/>
  <c r="E61" i="3"/>
  <c r="E60" i="3"/>
  <c r="F59" i="3"/>
  <c r="D59" i="3"/>
  <c r="D107" i="3" s="1"/>
  <c r="E58" i="3"/>
  <c r="E57" i="3"/>
  <c r="E56" i="3"/>
  <c r="F55" i="3"/>
  <c r="D55" i="3"/>
  <c r="E45" i="3"/>
  <c r="E44" i="3"/>
  <c r="E43" i="3"/>
  <c r="E42" i="3"/>
  <c r="E41" i="3"/>
  <c r="E40" i="3"/>
  <c r="E39" i="3"/>
  <c r="E38" i="3"/>
  <c r="E37" i="3"/>
  <c r="J35" i="3"/>
  <c r="I35" i="3"/>
  <c r="H35" i="3"/>
  <c r="G35" i="3"/>
  <c r="F35" i="3"/>
  <c r="E35" i="3" s="1"/>
  <c r="D35" i="3"/>
  <c r="E34" i="3"/>
  <c r="E33" i="3"/>
  <c r="J31" i="3"/>
  <c r="I31" i="3"/>
  <c r="H31" i="3"/>
  <c r="G31" i="3"/>
  <c r="F31" i="3"/>
  <c r="E31" i="3" s="1"/>
  <c r="D31" i="3"/>
  <c r="E30" i="3"/>
  <c r="E29" i="3"/>
  <c r="E28" i="3"/>
  <c r="E27" i="3"/>
  <c r="E26" i="3"/>
  <c r="E25" i="3"/>
  <c r="E24" i="3"/>
  <c r="J22" i="3"/>
  <c r="J14" i="3" s="1"/>
  <c r="I22" i="3"/>
  <c r="I14" i="3" s="1"/>
  <c r="H22" i="3"/>
  <c r="G22" i="3"/>
  <c r="F22" i="3"/>
  <c r="E22" i="3" s="1"/>
  <c r="D22" i="3"/>
  <c r="E21" i="3"/>
  <c r="E20" i="3"/>
  <c r="E19" i="3"/>
  <c r="E18" i="3"/>
  <c r="E17" i="3"/>
  <c r="E16" i="3"/>
  <c r="H14" i="3"/>
  <c r="G14" i="3"/>
  <c r="F14" i="3"/>
  <c r="D14" i="3"/>
  <c r="F107" i="3" l="1"/>
  <c r="E55" i="3"/>
  <c r="E14" i="3"/>
  <c r="J107" i="3"/>
  <c r="E59" i="3"/>
  <c r="E67" i="3"/>
  <c r="E98" i="3"/>
  <c r="E107" i="3" l="1"/>
  <c r="K57" i="1" l="1"/>
  <c r="K81" i="1" s="1"/>
  <c r="I57" i="1"/>
  <c r="I81" i="1" s="1"/>
  <c r="H57" i="1"/>
  <c r="H81" i="1" s="1"/>
  <c r="G57" i="1"/>
  <c r="G81" i="1" s="1"/>
  <c r="F57" i="1"/>
  <c r="F81" i="1" s="1"/>
</calcChain>
</file>

<file path=xl/sharedStrings.xml><?xml version="1.0" encoding="utf-8"?>
<sst xmlns="http://schemas.openxmlformats.org/spreadsheetml/2006/main" count="270" uniqueCount="118">
  <si>
    <t xml:space="preserve"> </t>
  </si>
  <si>
    <t>Tabela nr 2a</t>
  </si>
  <si>
    <t>PO ZMIANACH</t>
  </si>
  <si>
    <t xml:space="preserve">Zadania inwestycyjne w 2015 rok  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</si>
  <si>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</si>
  <si>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</si>
  <si>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</si>
  <si>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</si>
  <si>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</si>
  <si>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</si>
  <si>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</si>
  <si>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</si>
  <si>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2015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</si>
  <si>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</si>
  <si>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</si>
  <si>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</si>
  <si>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</si>
  <si>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</si>
  <si>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</si>
  <si>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</si>
  <si>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</si>
  <si>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</si>
  <si>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</si>
  <si>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Budowa zbiornika retencyjnego wody pitnej w Łukowcu  </t>
  </si>
  <si>
    <t>Rozbudowa sieci wodociągowej w Wojnowie do działek powstałych z podziału działki nr 49</t>
  </si>
  <si>
    <t xml:space="preserve">Wymiana odcinka sieci wodociągowej w Osówcu ul. Przy Tartaku </t>
  </si>
  <si>
    <t>Rozbudowa sieci wodociągowej w Sicienku ul. Polna</t>
  </si>
  <si>
    <t>Rozbudowa sieci wodociagowej w Łukowcu</t>
  </si>
  <si>
    <t xml:space="preserve">Rozbudowa  sieci wodociągowej ul Promykowa w Kruszynie </t>
  </si>
  <si>
    <t xml:space="preserve">Przebudowa dróg gminnych w  Sicienku ul. Lipowa-Kasztanowa i Wierzbowa   etap II    </t>
  </si>
  <si>
    <t xml:space="preserve">A.      
B.
C.  </t>
  </si>
  <si>
    <t>Urząd Gminy</t>
  </si>
  <si>
    <t>Przebudowa drogi gminnej  nr 50303C w miejscowości Zielonczyn z połączeniem z istniejącą drogą powiatową nr 1534C Zielonczyn - Stacja PKP</t>
  </si>
  <si>
    <t>Przebudowa dróg gminnych w  Pawłówku ul. Orzechowa- ul. Akacjowa- część ul. Leśnej - I etap</t>
  </si>
  <si>
    <t xml:space="preserve">A.      
B.  5 000,00
C.  </t>
  </si>
  <si>
    <t xml:space="preserve">Przebudowa dróg gminnych i osiedlowych poprzez   powierzchniowe utrwalenie nawierzchni, w tym: </t>
  </si>
  <si>
    <t xml:space="preserve">drogi gminnej  w Samsiecznie   na dz. nr ewid. 83  I etap </t>
  </si>
  <si>
    <t xml:space="preserve">drogi dojazdowej do gruntów rolnych w miejscowości Wierzchucinek  ( droga gminna nr G50325C Wierzchucinek- Witoldowo i G50320C Wierzchucinek-Trzemietówko)   </t>
  </si>
  <si>
    <t>droga gminna w Dąbrówczynie - dokumentacja projektowa</t>
  </si>
  <si>
    <t xml:space="preserve">droga osiedlowa w Sicienku ul. Boczna - dokumentacja projektowa  </t>
  </si>
  <si>
    <t>Budowa chodnika w ciągu ul Dąbrowieckiej w Sicienku ( na odcinku od ul. Bydgoskiej do Ul. Józefa Budy) - dokumentacja projektowa</t>
  </si>
  <si>
    <t>Budowa odcinka  drogi gminnej  nr  G50305C   Samsieczno- Marynin w Samciecznie  - dokumentacja projektowa</t>
  </si>
  <si>
    <t>Budowa odcinka drogi gminnej nr 50302 w części ul. Łąkowej oraz  nr 50322 ul Tatarakowej w Kruszynie - dokumentacja projektowa</t>
  </si>
  <si>
    <t>Budowa wiaty przystankowej w Zielonczynie</t>
  </si>
  <si>
    <t>Budowa wiaty przystankowej w Gliszczu</t>
  </si>
  <si>
    <t>Wykup dróg</t>
  </si>
  <si>
    <t>A.     
B.
C.</t>
  </si>
  <si>
    <t>Zakup ciągnika wraz z osprzętem do bieżącego utrzymania dróg dla potrzeb Zakładu Komunalnego w Sicienku</t>
  </si>
  <si>
    <t>Zakup nieruchomości</t>
  </si>
  <si>
    <t xml:space="preserve">Budowa szamba przy budynku komunalnym w Gliszczu  </t>
  </si>
  <si>
    <t>Modernizacjia bazy komputerowej w Urzędzie Gminy</t>
  </si>
  <si>
    <t>Dofinansowanie zakup sprzętu dla OSP Kruszyn</t>
  </si>
  <si>
    <t>Dotacja celowa dla OSP KRUSZYN</t>
  </si>
  <si>
    <t>Zakup tablic multimedialnych</t>
  </si>
  <si>
    <t>Biuro Obsługi Szkół Samorządowych przy współudziale Urzędu Marszałkowskiego</t>
  </si>
  <si>
    <t xml:space="preserve">Doposażenie boiska poprzez budowę wiaty wraz z ławkami  </t>
  </si>
  <si>
    <t>Zespół Szkół w Wojnowie</t>
  </si>
  <si>
    <t>Wydatki inwestycyjne związane z realizacją projektu systemowego "Przygotowanie oddziałów przedszkolnych przy szkołach podstawowych do świadczenia wysokiej jakości usług na rzecz dzieci w wieku przedszkolnym"</t>
  </si>
  <si>
    <t>A.     209,95
B.
C.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</si>
  <si>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</si>
  <si>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4 351,22
B.
C.</t>
  </si>
  <si>
    <t>Montaż monitoringu wizyjnego na budynku oddziału przedszkolnego</t>
  </si>
  <si>
    <t>Zespół Szkół w Sicienku</t>
  </si>
  <si>
    <t xml:space="preserve">Budowa placu zabaw w Trzemiętowie </t>
  </si>
  <si>
    <t>Budowa placu zabaw w Kasprowie - opracowanie dokumentacji projektowej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</si>
  <si>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</si>
  <si>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</si>
  <si>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wraz z przepompownią ścieków w ul. Mroteckiej i Wiklinowej w Sicienku</t>
  </si>
  <si>
    <t xml:space="preserve">Budowa sieci kanalizacyjnej Kruszyn -Pawłówek -opracowanie dokumentacji projektowej   </t>
  </si>
  <si>
    <t>Budowa sieci kanalizacji sanitarnej w Osówcu Wybudowanie  z właczeniem do istniejącej kanalizacji Osówiec - Bydgoszcz ( ul Przy Lesie oraz ul. Gwarna wraz z przyległymi ulicami) - opracowanie dokumentacji projektowej</t>
  </si>
  <si>
    <t xml:space="preserve">Budowa sieci kanalizacji sanitarnej w miejscowości Goncarzewy - opracowanie dokumentacji projektowej </t>
  </si>
  <si>
    <t>Rozbudowa sieci kanalizacyjnej w Wojnowie do działek powstałych z podziału działki nr 49</t>
  </si>
  <si>
    <t>A.   
B.
C.</t>
  </si>
  <si>
    <t xml:space="preserve">Budowa przydomowych oczyszczalni ścieków - dotacja </t>
  </si>
  <si>
    <t>Dotacja dla podmiotów nienależących do sektora finansów publicznych</t>
  </si>
  <si>
    <t>Budowa oswietlenia ulicznego, w tym:</t>
  </si>
  <si>
    <t>5 punktów świetlnych w Kruszynie ( ul. Łąkowa, ul. Stawowa, ul. Bydgoska)</t>
  </si>
  <si>
    <t>rozbudowa oświetlenia w Osówcu ( osiedle Witaminka i ul. Starowiejska)</t>
  </si>
  <si>
    <t>5 punktów świetlnych w Pawłówku ( ul. Leśna)</t>
  </si>
  <si>
    <t>2 punkty świetlne w Sicienku ( ul. Sportowa)</t>
  </si>
  <si>
    <t>rozbudowa oświetlenia ulicznego na drodze do Janina - dokumentacja techniczna</t>
  </si>
  <si>
    <t>budowa oświetlenia ulicznego w ciągu drogi powiatowej 1909C w Wierzchucicach</t>
  </si>
  <si>
    <t xml:space="preserve">Budowa   świetlicy wiejskiej w Łukowcu -opracowanie dokumentacji projektowej </t>
  </si>
  <si>
    <t xml:space="preserve">Przebudowa świetlicy wiejskiej   w Dąbróce Nowej  - opracowanie dokumentacji projektowej  </t>
  </si>
  <si>
    <t>Budowa wiaty w Nowaczkowie</t>
  </si>
  <si>
    <t>Budowa boiska wiejskiego w Gliszczu - opracowanie dokumentacjim projektowej</t>
  </si>
  <si>
    <t>Budowa boiska wiejskiego do siatkówki plażowej  w Sicienku</t>
  </si>
  <si>
    <t>Ogółem</t>
  </si>
  <si>
    <t xml:space="preserve">A.  4 561,17   
B.  5 000,00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</si>
  <si>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</si>
  <si>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</si>
  <si>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</si>
  <si>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</si>
  <si>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</si>
  <si>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zmieniającego uchwałę w sprawie uchwalenia budżetu gminy na 2015 rok</t>
  </si>
  <si>
    <t>Wójta Gminy Sicienko</t>
  </si>
  <si>
    <t>Rozdział</t>
  </si>
  <si>
    <t xml:space="preserve"> do Zarządzenia  nr 59/2015</t>
  </si>
  <si>
    <t>z dnia  4  sierpnia 2015 roku</t>
  </si>
  <si>
    <t>Załącznik Nr 2</t>
  </si>
  <si>
    <t>Dochody i wydatki związane z realizacją zadań z zakresu administracji rządowej i innych zadań zleconych odrębnymi ustawami  na 2015 rok</t>
  </si>
  <si>
    <t xml:space="preserve">Po zmianach 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</si>
  <si>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</si>
  <si>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</si>
  <si>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</si>
  <si>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</si>
  <si>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</si>
  <si>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</si>
  <si>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</si>
  <si>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</si>
  <si>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</si>
  <si>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01095</t>
  </si>
  <si>
    <t>strona:1</t>
  </si>
  <si>
    <t>strona:2</t>
  </si>
  <si>
    <t>strona:3</t>
  </si>
  <si>
    <t>OGÓŁEM</t>
  </si>
  <si>
    <t>do Zarzadzenia Nr 59/2015</t>
  </si>
  <si>
    <t>z dnia  4 sierpnia 015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</si>
</sst>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</numFmts>
  <fonts count="34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sz val="7"/>
      <name val="Arial CE"/>
      <family val="2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1" fillId="0" borderId="0"/>
    <xf numFmtId="0" fontId="3" fillId="0" borderId="0"/>
    <xf numFmtId="43" fontId="6" fillId="0" borderId="0" applyFont="0" applyFill="0" applyBorder="0" applyAlignment="0" applyProtection="0"/>
    <xf numFmtId="0" fontId="7" fillId="0" borderId="0"/>
    <xf numFmtId="43" fontId="6" fillId="0" borderId="0" applyFont="0" applyFill="0" applyBorder="0" applyAlignment="0" applyProtection="0"/>
    <xf numFmtId="0" fontId="1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28" fillId="0" borderId="0"/>
    <xf numFmtId="0" fontId="28" fillId="0" borderId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218">
    <xf numFmtId="0" fontId="0" fillId="0" borderId="0" xfId="0"/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2" applyFont="1"/>
    <xf numFmtId="0" fontId="5" fillId="0" borderId="0" xfId="1" applyFont="1" applyAlignment="1">
      <alignment vertical="center" wrapText="1"/>
    </xf>
    <xf numFmtId="43" fontId="1" fillId="0" borderId="0" xfId="3" applyFont="1"/>
    <xf numFmtId="0" fontId="1" fillId="0" borderId="0" xfId="1"/>
    <xf numFmtId="0" fontId="1" fillId="0" borderId="0" xfId="6" applyAlignment="1">
      <alignment vertical="center"/>
    </xf>
    <xf numFmtId="43" fontId="9" fillId="0" borderId="0" xfId="5" applyFont="1"/>
    <xf numFmtId="0" fontId="14" fillId="0" borderId="0" xfId="1" applyFont="1" applyAlignment="1">
      <alignment vertical="center"/>
    </xf>
    <xf numFmtId="41" fontId="15" fillId="3" borderId="2" xfId="1" applyNumberFormat="1" applyFont="1" applyFill="1" applyBorder="1" applyAlignment="1">
      <alignment horizontal="center" vertical="center"/>
    </xf>
    <xf numFmtId="0" fontId="15" fillId="3" borderId="2" xfId="1" quotePrefix="1" applyNumberFormat="1" applyFont="1" applyFill="1" applyBorder="1" applyAlignment="1">
      <alignment horizontal="center" vertical="center"/>
    </xf>
    <xf numFmtId="41" fontId="15" fillId="3" borderId="2" xfId="7" applyNumberFormat="1" applyFont="1" applyFill="1" applyBorder="1" applyAlignment="1">
      <alignment vertical="center" wrapText="1"/>
    </xf>
    <xf numFmtId="164" fontId="15" fillId="3" borderId="8" xfId="1" applyNumberFormat="1" applyFont="1" applyFill="1" applyBorder="1" applyAlignment="1">
      <alignment vertical="center"/>
    </xf>
    <xf numFmtId="164" fontId="15" fillId="3" borderId="2" xfId="1" applyNumberFormat="1" applyFont="1" applyFill="1" applyBorder="1" applyAlignment="1">
      <alignment vertical="center"/>
    </xf>
    <xf numFmtId="41" fontId="15" fillId="3" borderId="6" xfId="1" applyNumberFormat="1" applyFont="1" applyFill="1" applyBorder="1" applyAlignment="1">
      <alignment horizontal="center" vertical="center"/>
    </xf>
    <xf numFmtId="0" fontId="15" fillId="3" borderId="6" xfId="1" quotePrefix="1" applyNumberFormat="1" applyFont="1" applyFill="1" applyBorder="1" applyAlignment="1">
      <alignment horizontal="center" vertical="center"/>
    </xf>
    <xf numFmtId="41" fontId="16" fillId="3" borderId="9" xfId="7" applyNumberFormat="1" applyFont="1" applyFill="1" applyBorder="1" applyAlignment="1">
      <alignment vertical="center" wrapText="1"/>
    </xf>
    <xf numFmtId="164" fontId="15" fillId="3" borderId="6" xfId="1" applyNumberFormat="1" applyFont="1" applyFill="1" applyBorder="1" applyAlignment="1">
      <alignment vertical="center"/>
    </xf>
    <xf numFmtId="41" fontId="17" fillId="3" borderId="9" xfId="1" applyNumberFormat="1" applyFont="1" applyFill="1" applyBorder="1" applyAlignment="1">
      <alignment horizontal="center" vertical="center"/>
    </xf>
    <xf numFmtId="0" fontId="17" fillId="3" borderId="9" xfId="1" quotePrefix="1" applyNumberFormat="1" applyFont="1" applyFill="1" applyBorder="1" applyAlignment="1">
      <alignment horizontal="center" vertical="center"/>
    </xf>
    <xf numFmtId="164" fontId="17" fillId="3" borderId="9" xfId="1" applyNumberFormat="1" applyFont="1" applyFill="1" applyBorder="1" applyAlignment="1">
      <alignment vertical="center"/>
    </xf>
    <xf numFmtId="165" fontId="17" fillId="3" borderId="9" xfId="1" applyNumberFormat="1" applyFont="1" applyFill="1" applyBorder="1" applyAlignment="1">
      <alignment vertical="center"/>
    </xf>
    <xf numFmtId="0" fontId="17" fillId="3" borderId="10" xfId="1" quotePrefix="1" applyNumberFormat="1" applyFont="1" applyFill="1" applyBorder="1" applyAlignment="1">
      <alignment horizontal="center" vertical="center"/>
    </xf>
    <xf numFmtId="41" fontId="16" fillId="3" borderId="10" xfId="7" applyNumberFormat="1" applyFont="1" applyFill="1" applyBorder="1" applyAlignment="1">
      <alignment vertical="center" wrapText="1"/>
    </xf>
    <xf numFmtId="164" fontId="17" fillId="3" borderId="10" xfId="1" applyNumberFormat="1" applyFont="1" applyFill="1" applyBorder="1" applyAlignment="1">
      <alignment vertical="center"/>
    </xf>
    <xf numFmtId="165" fontId="17" fillId="3" borderId="10" xfId="1" applyNumberFormat="1" applyFont="1" applyFill="1" applyBorder="1" applyAlignment="1">
      <alignment vertical="center"/>
    </xf>
    <xf numFmtId="0" fontId="15" fillId="3" borderId="2" xfId="1" applyFont="1" applyFill="1" applyBorder="1" applyAlignment="1">
      <alignment horizontal="center" vertical="center"/>
    </xf>
    <xf numFmtId="0" fontId="15" fillId="3" borderId="1" xfId="1" applyNumberFormat="1" applyFont="1" applyFill="1" applyBorder="1" applyAlignment="1">
      <alignment horizontal="center" vertical="center"/>
    </xf>
    <xf numFmtId="41" fontId="15" fillId="3" borderId="1" xfId="1" applyNumberFormat="1" applyFont="1" applyFill="1" applyBorder="1" applyAlignment="1">
      <alignment vertical="center" wrapText="1"/>
    </xf>
    <xf numFmtId="164" fontId="15" fillId="3" borderId="1" xfId="1" applyNumberFormat="1" applyFont="1" applyFill="1" applyBorder="1" applyAlignment="1">
      <alignment vertical="center"/>
    </xf>
    <xf numFmtId="164" fontId="15" fillId="3" borderId="1" xfId="1" applyNumberFormat="1" applyFont="1" applyFill="1" applyBorder="1" applyAlignment="1">
      <alignment vertical="center" wrapText="1"/>
    </xf>
    <xf numFmtId="0" fontId="15" fillId="3" borderId="1" xfId="1" applyFont="1" applyFill="1" applyBorder="1" applyAlignment="1">
      <alignment vertical="center"/>
    </xf>
    <xf numFmtId="164" fontId="18" fillId="3" borderId="1" xfId="1" applyNumberFormat="1" applyFont="1" applyFill="1" applyBorder="1" applyAlignment="1">
      <alignment vertical="center" wrapText="1"/>
    </xf>
    <xf numFmtId="0" fontId="15" fillId="3" borderId="1" xfId="8" applyNumberFormat="1" applyFont="1" applyFill="1" applyBorder="1" applyAlignment="1">
      <alignment horizontal="center" vertical="center"/>
    </xf>
    <xf numFmtId="0" fontId="15" fillId="3" borderId="8" xfId="1" applyFont="1" applyFill="1" applyBorder="1" applyAlignment="1">
      <alignment horizontal="center" vertical="center"/>
    </xf>
    <xf numFmtId="0" fontId="15" fillId="3" borderId="8" xfId="1" applyNumberFormat="1" applyFont="1" applyFill="1" applyBorder="1" applyAlignment="1">
      <alignment horizontal="center" vertical="center"/>
    </xf>
    <xf numFmtId="41" fontId="15" fillId="3" borderId="8" xfId="1" applyNumberFormat="1" applyFont="1" applyFill="1" applyBorder="1" applyAlignment="1">
      <alignment vertical="center" wrapText="1"/>
    </xf>
    <xf numFmtId="0" fontId="15" fillId="3" borderId="9" xfId="1" applyFont="1" applyFill="1" applyBorder="1" applyAlignment="1">
      <alignment horizontal="center" vertical="center"/>
    </xf>
    <xf numFmtId="0" fontId="15" fillId="3" borderId="9" xfId="1" applyNumberFormat="1" applyFont="1" applyFill="1" applyBorder="1" applyAlignment="1">
      <alignment horizontal="center" vertical="center"/>
    </xf>
    <xf numFmtId="41" fontId="19" fillId="3" borderId="9" xfId="1" applyNumberFormat="1" applyFont="1" applyFill="1" applyBorder="1" applyAlignment="1">
      <alignment vertical="center" wrapText="1"/>
    </xf>
    <xf numFmtId="164" fontId="15" fillId="3" borderId="9" xfId="1" applyNumberFormat="1" applyFont="1" applyFill="1" applyBorder="1" applyAlignment="1">
      <alignment vertical="center"/>
    </xf>
    <xf numFmtId="0" fontId="15" fillId="3" borderId="11" xfId="1" applyFont="1" applyFill="1" applyBorder="1" applyAlignment="1">
      <alignment horizontal="center" vertical="center"/>
    </xf>
    <xf numFmtId="0" fontId="18" fillId="3" borderId="11" xfId="1" applyNumberFormat="1" applyFont="1" applyFill="1" applyBorder="1" applyAlignment="1">
      <alignment horizontal="center" vertical="center"/>
    </xf>
    <xf numFmtId="0" fontId="15" fillId="3" borderId="11" xfId="1" applyNumberFormat="1" applyFont="1" applyFill="1" applyBorder="1" applyAlignment="1">
      <alignment horizontal="center" vertical="center"/>
    </xf>
    <xf numFmtId="41" fontId="19" fillId="3" borderId="11" xfId="1" applyNumberFormat="1" applyFont="1" applyFill="1" applyBorder="1" applyAlignment="1">
      <alignment vertical="center" wrapText="1"/>
    </xf>
    <xf numFmtId="164" fontId="15" fillId="3" borderId="11" xfId="1" applyNumberFormat="1" applyFont="1" applyFill="1" applyBorder="1" applyAlignment="1">
      <alignment vertical="center"/>
    </xf>
    <xf numFmtId="0" fontId="15" fillId="3" borderId="1" xfId="1" applyFont="1" applyFill="1" applyBorder="1" applyAlignment="1">
      <alignment horizontal="center" vertical="center"/>
    </xf>
    <xf numFmtId="0" fontId="15" fillId="3" borderId="2" xfId="1" applyNumberFormat="1" applyFont="1" applyFill="1" applyBorder="1" applyAlignment="1">
      <alignment horizontal="center" vertical="center"/>
    </xf>
    <xf numFmtId="41" fontId="15" fillId="3" borderId="2" xfId="1" applyNumberFormat="1" applyFont="1" applyFill="1" applyBorder="1" applyAlignment="1">
      <alignment vertical="center" wrapText="1"/>
    </xf>
    <xf numFmtId="0" fontId="15" fillId="3" borderId="2" xfId="1" applyFont="1" applyFill="1" applyBorder="1" applyAlignment="1">
      <alignment vertical="center"/>
    </xf>
    <xf numFmtId="164" fontId="18" fillId="3" borderId="2" xfId="1" applyNumberFormat="1" applyFont="1" applyFill="1" applyBorder="1" applyAlignment="1">
      <alignment vertical="center" wrapText="1"/>
    </xf>
    <xf numFmtId="0" fontId="15" fillId="3" borderId="1" xfId="1" applyFont="1" applyFill="1" applyBorder="1" applyAlignment="1">
      <alignment vertical="center" wrapText="1"/>
    </xf>
    <xf numFmtId="0" fontId="1" fillId="0" borderId="1" xfId="1" applyBorder="1" applyAlignment="1">
      <alignment vertical="center"/>
    </xf>
    <xf numFmtId="0" fontId="15" fillId="3" borderId="7" xfId="1" applyFont="1" applyFill="1" applyBorder="1" applyAlignment="1">
      <alignment horizontal="center" vertical="center"/>
    </xf>
    <xf numFmtId="0" fontId="15" fillId="3" borderId="7" xfId="1" applyNumberFormat="1" applyFont="1" applyFill="1" applyBorder="1" applyAlignment="1">
      <alignment horizontal="center" vertical="center"/>
    </xf>
    <xf numFmtId="164" fontId="15" fillId="3" borderId="7" xfId="1" applyNumberFormat="1" applyFont="1" applyFill="1" applyBorder="1" applyAlignment="1">
      <alignment vertical="center"/>
    </xf>
    <xf numFmtId="0" fontId="15" fillId="0" borderId="2" xfId="1" applyFont="1" applyBorder="1" applyAlignment="1">
      <alignment vertical="center" wrapText="1"/>
    </xf>
    <xf numFmtId="0" fontId="1" fillId="0" borderId="0" xfId="1" applyBorder="1" applyAlignment="1">
      <alignment vertical="center"/>
    </xf>
    <xf numFmtId="41" fontId="15" fillId="3" borderId="1" xfId="1" applyNumberFormat="1" applyFont="1" applyFill="1" applyBorder="1" applyAlignment="1">
      <alignment horizontal="left" vertical="center" wrapText="1"/>
    </xf>
    <xf numFmtId="164" fontId="15" fillId="3" borderId="7" xfId="1" applyNumberFormat="1" applyFont="1" applyFill="1" applyBorder="1" applyAlignment="1">
      <alignment horizontal="center" vertical="center"/>
    </xf>
    <xf numFmtId="164" fontId="15" fillId="3" borderId="1" xfId="1" applyNumberFormat="1" applyFont="1" applyFill="1" applyBorder="1" applyAlignment="1">
      <alignment horizontal="center" vertical="center"/>
    </xf>
    <xf numFmtId="0" fontId="15" fillId="3" borderId="1" xfId="1" applyFont="1" applyFill="1" applyBorder="1" applyAlignment="1">
      <alignment horizontal="left" vertical="center" wrapText="1"/>
    </xf>
    <xf numFmtId="0" fontId="15" fillId="3" borderId="6" xfId="1" applyFont="1" applyFill="1" applyBorder="1" applyAlignment="1">
      <alignment horizontal="center" vertical="center"/>
    </xf>
    <xf numFmtId="0" fontId="15" fillId="3" borderId="6" xfId="1" applyNumberFormat="1" applyFont="1" applyFill="1" applyBorder="1" applyAlignment="1">
      <alignment horizontal="center" vertical="center"/>
    </xf>
    <xf numFmtId="41" fontId="15" fillId="3" borderId="2" xfId="1" applyNumberFormat="1" applyFont="1" applyFill="1" applyBorder="1" applyAlignment="1">
      <alignment horizontal="left" vertical="center" wrapText="1"/>
    </xf>
    <xf numFmtId="164" fontId="15" fillId="3" borderId="6" xfId="1" applyNumberFormat="1" applyFont="1" applyFill="1" applyBorder="1" applyAlignment="1">
      <alignment horizontal="center" vertical="center"/>
    </xf>
    <xf numFmtId="164" fontId="15" fillId="3" borderId="2" xfId="1" applyNumberFormat="1" applyFont="1" applyFill="1" applyBorder="1" applyAlignment="1">
      <alignment horizontal="center" vertical="center"/>
    </xf>
    <xf numFmtId="0" fontId="15" fillId="3" borderId="2" xfId="1" applyFont="1" applyFill="1" applyBorder="1" applyAlignment="1">
      <alignment horizontal="left" vertical="center" wrapText="1"/>
    </xf>
    <xf numFmtId="0" fontId="15" fillId="0" borderId="2" xfId="1" applyNumberFormat="1" applyFont="1" applyBorder="1" applyAlignment="1">
      <alignment horizontal="center" vertical="center"/>
    </xf>
    <xf numFmtId="164" fontId="15" fillId="3" borderId="8" xfId="1" applyNumberFormat="1" applyFont="1" applyFill="1" applyBorder="1" applyAlignment="1">
      <alignment vertical="center" wrapText="1"/>
    </xf>
    <xf numFmtId="0" fontId="15" fillId="0" borderId="1" xfId="1" applyNumberFormat="1" applyFont="1" applyBorder="1" applyAlignment="1">
      <alignment horizontal="center" vertical="center"/>
    </xf>
    <xf numFmtId="164" fontId="15" fillId="3" borderId="11" xfId="1" applyNumberFormat="1" applyFont="1" applyFill="1" applyBorder="1" applyAlignment="1">
      <alignment vertical="center" wrapText="1"/>
    </xf>
    <xf numFmtId="0" fontId="15" fillId="0" borderId="7" xfId="1" applyNumberFormat="1" applyFont="1" applyBorder="1" applyAlignment="1">
      <alignment horizontal="center" vertical="center"/>
    </xf>
    <xf numFmtId="0" fontId="15" fillId="0" borderId="6" xfId="1" applyNumberFormat="1" applyFont="1" applyBorder="1" applyAlignment="1">
      <alignment horizontal="center" vertical="center"/>
    </xf>
    <xf numFmtId="41" fontId="15" fillId="0" borderId="6" xfId="1" applyNumberFormat="1" applyFont="1" applyFill="1" applyBorder="1" applyAlignment="1">
      <alignment horizontal="left" vertical="center" wrapText="1"/>
    </xf>
    <xf numFmtId="164" fontId="15" fillId="0" borderId="1" xfId="1" applyNumberFormat="1" applyFont="1" applyBorder="1" applyAlignment="1">
      <alignment horizontal="center" vertical="center"/>
    </xf>
    <xf numFmtId="164" fontId="15" fillId="0" borderId="6" xfId="1" applyNumberFormat="1" applyFont="1" applyBorder="1" applyAlignment="1">
      <alignment horizontal="center" vertical="center"/>
    </xf>
    <xf numFmtId="0" fontId="15" fillId="0" borderId="6" xfId="1" applyFont="1" applyBorder="1" applyAlignment="1">
      <alignment horizontal="left" vertical="center"/>
    </xf>
    <xf numFmtId="0" fontId="15" fillId="3" borderId="2" xfId="1" applyNumberFormat="1" applyFont="1" applyFill="1" applyBorder="1" applyAlignment="1">
      <alignment vertical="center"/>
    </xf>
    <xf numFmtId="41" fontId="15" fillId="3" borderId="8" xfId="1" applyNumberFormat="1" applyFont="1" applyFill="1" applyBorder="1" applyAlignment="1">
      <alignment horizontal="left" vertical="center" wrapText="1"/>
    </xf>
    <xf numFmtId="164" fontId="15" fillId="3" borderId="2" xfId="1" applyNumberFormat="1" applyFont="1" applyFill="1" applyBorder="1" applyAlignment="1">
      <alignment vertical="center" wrapText="1"/>
    </xf>
    <xf numFmtId="0" fontId="15" fillId="3" borderId="8" xfId="1" applyFont="1" applyFill="1" applyBorder="1" applyAlignment="1">
      <alignment vertical="center"/>
    </xf>
    <xf numFmtId="0" fontId="15" fillId="3" borderId="6" xfId="1" applyFont="1" applyFill="1" applyBorder="1" applyAlignment="1">
      <alignment vertical="center"/>
    </xf>
    <xf numFmtId="0" fontId="15" fillId="3" borderId="6" xfId="1" applyNumberFormat="1" applyFont="1" applyFill="1" applyBorder="1" applyAlignment="1">
      <alignment vertical="center"/>
    </xf>
    <xf numFmtId="0" fontId="20" fillId="3" borderId="0" xfId="9" applyFont="1" applyFill="1" applyAlignment="1">
      <alignment wrapText="1"/>
    </xf>
    <xf numFmtId="164" fontId="21" fillId="3" borderId="9" xfId="1" applyNumberFormat="1" applyFont="1" applyFill="1" applyBorder="1" applyAlignment="1">
      <alignment vertical="center"/>
    </xf>
    <xf numFmtId="164" fontId="15" fillId="3" borderId="6" xfId="1" applyNumberFormat="1" applyFont="1" applyFill="1" applyBorder="1" applyAlignment="1">
      <alignment vertical="center" wrapText="1"/>
    </xf>
    <xf numFmtId="164" fontId="21" fillId="3" borderId="10" xfId="1" applyNumberFormat="1" applyFont="1" applyFill="1" applyBorder="1" applyAlignment="1">
      <alignment vertical="center"/>
    </xf>
    <xf numFmtId="0" fontId="15" fillId="3" borderId="10" xfId="1" applyFont="1" applyFill="1" applyBorder="1" applyAlignment="1">
      <alignment vertical="center"/>
    </xf>
    <xf numFmtId="0" fontId="22" fillId="3" borderId="9" xfId="1" applyNumberFormat="1" applyFont="1" applyFill="1" applyBorder="1" applyAlignment="1">
      <alignment horizontal="center" vertical="center"/>
    </xf>
    <xf numFmtId="41" fontId="20" fillId="3" borderId="10" xfId="1" applyNumberFormat="1" applyFont="1" applyFill="1" applyBorder="1" applyAlignment="1">
      <alignment horizontal="left" vertical="center" wrapText="1"/>
    </xf>
    <xf numFmtId="0" fontId="22" fillId="3" borderId="10" xfId="1" applyNumberFormat="1" applyFont="1" applyFill="1" applyBorder="1" applyAlignment="1">
      <alignment horizontal="center" vertical="center"/>
    </xf>
    <xf numFmtId="0" fontId="15" fillId="3" borderId="7" xfId="1" applyFont="1" applyFill="1" applyBorder="1" applyAlignment="1">
      <alignment vertical="center"/>
    </xf>
    <xf numFmtId="0" fontId="15" fillId="3" borderId="7" xfId="1" applyNumberFormat="1" applyFont="1" applyFill="1" applyBorder="1" applyAlignment="1">
      <alignment vertical="center"/>
    </xf>
    <xf numFmtId="0" fontId="22" fillId="3" borderId="12" xfId="1" applyNumberFormat="1" applyFont="1" applyFill="1" applyBorder="1" applyAlignment="1">
      <alignment horizontal="center" vertical="center"/>
    </xf>
    <xf numFmtId="41" fontId="20" fillId="3" borderId="11" xfId="1" applyNumberFormat="1" applyFont="1" applyFill="1" applyBorder="1" applyAlignment="1">
      <alignment horizontal="left" vertical="center" wrapText="1"/>
    </xf>
    <xf numFmtId="164" fontId="21" fillId="3" borderId="11" xfId="1" applyNumberFormat="1" applyFont="1" applyFill="1" applyBorder="1" applyAlignment="1">
      <alignment vertical="center"/>
    </xf>
    <xf numFmtId="0" fontId="22" fillId="3" borderId="11" xfId="1" applyNumberFormat="1" applyFont="1" applyFill="1" applyBorder="1" applyAlignment="1">
      <alignment horizontal="center" vertical="center"/>
    </xf>
    <xf numFmtId="41" fontId="23" fillId="3" borderId="9" xfId="7" applyNumberFormat="1" applyFont="1" applyFill="1" applyBorder="1" applyAlignment="1">
      <alignment vertical="center" wrapText="1"/>
    </xf>
    <xf numFmtId="164" fontId="24" fillId="3" borderId="1" xfId="1" applyNumberFormat="1" applyFont="1" applyFill="1" applyBorder="1" applyAlignment="1">
      <alignment vertical="center" wrapText="1"/>
    </xf>
    <xf numFmtId="164" fontId="21" fillId="3" borderId="1" xfId="1" applyNumberFormat="1" applyFont="1" applyFill="1" applyBorder="1" applyAlignment="1">
      <alignment vertical="center"/>
    </xf>
    <xf numFmtId="41" fontId="21" fillId="3" borderId="1" xfId="1" applyNumberFormat="1" applyFont="1" applyFill="1" applyBorder="1" applyAlignment="1">
      <alignment horizontal="left" vertical="center" wrapText="1"/>
    </xf>
    <xf numFmtId="164" fontId="22" fillId="3" borderId="1" xfId="1" applyNumberFormat="1" applyFont="1" applyFill="1" applyBorder="1" applyAlignment="1">
      <alignment vertical="center"/>
    </xf>
    <xf numFmtId="164" fontId="25" fillId="3" borderId="7" xfId="1" applyNumberFormat="1" applyFont="1" applyFill="1" applyBorder="1" applyAlignment="1">
      <alignment vertical="center"/>
    </xf>
    <xf numFmtId="0" fontId="14" fillId="3" borderId="7" xfId="1" applyFont="1" applyFill="1" applyBorder="1" applyAlignment="1">
      <alignment vertical="center" wrapText="1"/>
    </xf>
    <xf numFmtId="0" fontId="15" fillId="3" borderId="10" xfId="1" applyFont="1" applyFill="1" applyBorder="1" applyAlignment="1">
      <alignment horizontal="center" vertical="center"/>
    </xf>
    <xf numFmtId="0" fontId="15" fillId="3" borderId="10" xfId="1" applyNumberFormat="1" applyFont="1" applyFill="1" applyBorder="1" applyAlignment="1">
      <alignment horizontal="center" vertical="center"/>
    </xf>
    <xf numFmtId="0" fontId="14" fillId="3" borderId="7" xfId="1" applyNumberFormat="1" applyFont="1" applyFill="1" applyBorder="1" applyAlignment="1">
      <alignment horizontal="center" vertical="center"/>
    </xf>
    <xf numFmtId="41" fontId="14" fillId="3" borderId="13" xfId="1" applyNumberFormat="1" applyFont="1" applyFill="1" applyBorder="1" applyAlignment="1">
      <alignment vertical="center" wrapText="1"/>
    </xf>
    <xf numFmtId="164" fontId="26" fillId="3" borderId="2" xfId="1" applyNumberFormat="1" applyFont="1" applyFill="1" applyBorder="1" applyAlignment="1">
      <alignment vertical="center"/>
    </xf>
    <xf numFmtId="0" fontId="14" fillId="3" borderId="1" xfId="1" applyNumberFormat="1" applyFont="1" applyFill="1" applyBorder="1" applyAlignment="1">
      <alignment vertical="center"/>
    </xf>
    <xf numFmtId="0" fontId="14" fillId="3" borderId="1" xfId="1" applyNumberFormat="1" applyFont="1" applyFill="1" applyBorder="1" applyAlignment="1">
      <alignment horizontal="center" vertical="center" wrapText="1"/>
    </xf>
    <xf numFmtId="41" fontId="14" fillId="3" borderId="1" xfId="1" applyNumberFormat="1" applyFont="1" applyFill="1" applyBorder="1" applyAlignment="1">
      <alignment vertical="center" wrapText="1"/>
    </xf>
    <xf numFmtId="164" fontId="26" fillId="3" borderId="1" xfId="1" applyNumberFormat="1" applyFont="1" applyFill="1" applyBorder="1" applyAlignment="1">
      <alignment vertical="center"/>
    </xf>
    <xf numFmtId="0" fontId="14" fillId="3" borderId="2" xfId="1" applyNumberFormat="1" applyFont="1" applyFill="1" applyBorder="1" applyAlignment="1">
      <alignment vertical="center"/>
    </xf>
    <xf numFmtId="0" fontId="14" fillId="3" borderId="2" xfId="1" applyNumberFormat="1" applyFont="1" applyFill="1" applyBorder="1" applyAlignment="1">
      <alignment horizontal="center" vertical="center" wrapText="1"/>
    </xf>
    <xf numFmtId="41" fontId="14" fillId="3" borderId="2" xfId="1" applyNumberFormat="1" applyFont="1" applyFill="1" applyBorder="1" applyAlignment="1">
      <alignment vertical="center" wrapText="1"/>
    </xf>
    <xf numFmtId="164" fontId="13" fillId="3" borderId="17" xfId="1" applyNumberFormat="1" applyFont="1" applyFill="1" applyBorder="1" applyAlignment="1">
      <alignment vertical="center"/>
    </xf>
    <xf numFmtId="164" fontId="13" fillId="3" borderId="17" xfId="1" applyNumberFormat="1" applyFont="1" applyFill="1" applyBorder="1" applyAlignment="1">
      <alignment vertical="center" wrapText="1"/>
    </xf>
    <xf numFmtId="0" fontId="13" fillId="3" borderId="16" xfId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27" fillId="0" borderId="0" xfId="9" applyFont="1"/>
    <xf numFmtId="164" fontId="1" fillId="0" borderId="0" xfId="1" applyNumberFormat="1" applyAlignment="1">
      <alignment vertical="center"/>
    </xf>
    <xf numFmtId="0" fontId="12" fillId="2" borderId="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3" fillId="2" borderId="6" xfId="1" applyFont="1" applyFill="1" applyBorder="1" applyAlignment="1">
      <alignment horizontal="center" vertical="center"/>
    </xf>
    <xf numFmtId="0" fontId="13" fillId="2" borderId="7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0" fontId="8" fillId="0" borderId="0" xfId="4" applyFont="1" applyAlignment="1">
      <alignment horizontal="center" wrapText="1"/>
    </xf>
    <xf numFmtId="43" fontId="9" fillId="0" borderId="0" xfId="5" applyFont="1" applyAlignment="1">
      <alignment horizontal="left"/>
    </xf>
    <xf numFmtId="0" fontId="10" fillId="0" borderId="0" xfId="0" applyFont="1" applyAlignment="1">
      <alignment horizontal="left" vertical="center"/>
    </xf>
    <xf numFmtId="0" fontId="11" fillId="0" borderId="0" xfId="1" applyFont="1" applyFill="1" applyAlignment="1">
      <alignment horizontal="center" vertical="center" wrapText="1"/>
    </xf>
    <xf numFmtId="0" fontId="13" fillId="2" borderId="3" xfId="1" applyFont="1" applyFill="1" applyBorder="1" applyAlignment="1">
      <alignment horizontal="center" vertical="center" wrapText="1"/>
    </xf>
    <xf numFmtId="0" fontId="13" fillId="2" borderId="4" xfId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13" fillId="2" borderId="6" xfId="1" applyFont="1" applyFill="1" applyBorder="1" applyAlignment="1">
      <alignment horizontal="center" vertical="center" wrapText="1"/>
    </xf>
    <xf numFmtId="0" fontId="13" fillId="2" borderId="7" xfId="1" applyFont="1" applyFill="1" applyBorder="1" applyAlignment="1">
      <alignment horizontal="center" vertical="center" wrapText="1"/>
    </xf>
    <xf numFmtId="164" fontId="15" fillId="3" borderId="2" xfId="1" applyNumberFormat="1" applyFont="1" applyFill="1" applyBorder="1" applyAlignment="1">
      <alignment horizontal="left" vertical="center" wrapText="1"/>
    </xf>
    <xf numFmtId="164" fontId="15" fillId="3" borderId="6" xfId="1" applyNumberFormat="1" applyFont="1" applyFill="1" applyBorder="1" applyAlignment="1">
      <alignment horizontal="left" vertical="center" wrapText="1"/>
    </xf>
    <xf numFmtId="0" fontId="15" fillId="3" borderId="2" xfId="1" applyFont="1" applyFill="1" applyBorder="1" applyAlignment="1">
      <alignment horizontal="left" vertical="center" wrapText="1"/>
    </xf>
    <xf numFmtId="0" fontId="15" fillId="3" borderId="6" xfId="1" applyFont="1" applyFill="1" applyBorder="1" applyAlignment="1">
      <alignment horizontal="left" vertical="center" wrapText="1"/>
    </xf>
    <xf numFmtId="164" fontId="15" fillId="3" borderId="7" xfId="1" applyNumberFormat="1" applyFont="1" applyFill="1" applyBorder="1" applyAlignment="1">
      <alignment horizontal="left" vertical="center" wrapText="1"/>
    </xf>
    <xf numFmtId="0" fontId="15" fillId="3" borderId="2" xfId="1" applyFont="1" applyFill="1" applyBorder="1" applyAlignment="1">
      <alignment horizontal="left" vertical="center"/>
    </xf>
    <xf numFmtId="0" fontId="15" fillId="3" borderId="6" xfId="1" applyFont="1" applyFill="1" applyBorder="1" applyAlignment="1">
      <alignment horizontal="left" vertical="center"/>
    </xf>
    <xf numFmtId="0" fontId="15" fillId="3" borderId="7" xfId="1" applyFont="1" applyFill="1" applyBorder="1" applyAlignment="1">
      <alignment horizontal="left" vertical="center"/>
    </xf>
    <xf numFmtId="0" fontId="12" fillId="4" borderId="1" xfId="1" applyFont="1" applyFill="1" applyBorder="1" applyAlignment="1">
      <alignment horizontal="center" vertical="center"/>
    </xf>
    <xf numFmtId="0" fontId="13" fillId="4" borderId="1" xfId="1" applyFont="1" applyFill="1" applyBorder="1" applyAlignment="1">
      <alignment horizontal="center" vertical="center"/>
    </xf>
    <xf numFmtId="0" fontId="13" fillId="4" borderId="2" xfId="1" applyFont="1" applyFill="1" applyBorder="1" applyAlignment="1">
      <alignment horizontal="center" vertical="center"/>
    </xf>
    <xf numFmtId="0" fontId="13" fillId="4" borderId="6" xfId="1" applyFont="1" applyFill="1" applyBorder="1" applyAlignment="1">
      <alignment horizontal="center" vertical="center"/>
    </xf>
    <xf numFmtId="0" fontId="13" fillId="4" borderId="7" xfId="1" applyFont="1" applyFill="1" applyBorder="1" applyAlignment="1">
      <alignment horizontal="center" vertical="center"/>
    </xf>
    <xf numFmtId="0" fontId="13" fillId="4" borderId="1" xfId="1" applyFont="1" applyFill="1" applyBorder="1" applyAlignment="1">
      <alignment horizontal="center" vertical="center" wrapText="1"/>
    </xf>
    <xf numFmtId="0" fontId="13" fillId="4" borderId="3" xfId="1" applyFont="1" applyFill="1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5" xfId="1" applyFont="1" applyFill="1" applyBorder="1" applyAlignment="1">
      <alignment horizontal="center" vertical="center" wrapText="1"/>
    </xf>
    <xf numFmtId="0" fontId="13" fillId="4" borderId="2" xfId="1" applyFont="1" applyFill="1" applyBorder="1" applyAlignment="1">
      <alignment horizontal="center" vertical="center" wrapText="1"/>
    </xf>
    <xf numFmtId="0" fontId="15" fillId="4" borderId="6" xfId="1" applyFont="1" applyFill="1" applyBorder="1" applyAlignment="1">
      <alignment horizontal="center" vertical="center" wrapText="1"/>
    </xf>
    <xf numFmtId="0" fontId="15" fillId="4" borderId="7" xfId="1" applyFont="1" applyFill="1" applyBorder="1" applyAlignment="1">
      <alignment horizontal="center" vertical="center" wrapText="1"/>
    </xf>
    <xf numFmtId="0" fontId="13" fillId="4" borderId="6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15" fillId="0" borderId="2" xfId="1" applyFont="1" applyBorder="1" applyAlignment="1">
      <alignment horizontal="left" vertical="center"/>
    </xf>
    <xf numFmtId="0" fontId="15" fillId="0" borderId="7" xfId="1" applyFont="1" applyBorder="1" applyAlignment="1">
      <alignment horizontal="left" vertical="center"/>
    </xf>
    <xf numFmtId="0" fontId="15" fillId="3" borderId="2" xfId="1" applyFont="1" applyFill="1" applyBorder="1" applyAlignment="1">
      <alignment horizontal="center" vertical="center"/>
    </xf>
    <xf numFmtId="0" fontId="15" fillId="3" borderId="7" xfId="1" applyFont="1" applyFill="1" applyBorder="1" applyAlignment="1">
      <alignment horizontal="center" vertical="center"/>
    </xf>
    <xf numFmtId="0" fontId="15" fillId="0" borderId="2" xfId="1" applyNumberFormat="1" applyFont="1" applyBorder="1" applyAlignment="1">
      <alignment horizontal="center" vertical="center"/>
    </xf>
    <xf numFmtId="0" fontId="15" fillId="0" borderId="7" xfId="1" applyNumberFormat="1" applyFont="1" applyBorder="1" applyAlignment="1">
      <alignment horizontal="center" vertical="center"/>
    </xf>
    <xf numFmtId="41" fontId="15" fillId="0" borderId="2" xfId="1" applyNumberFormat="1" applyFont="1" applyFill="1" applyBorder="1" applyAlignment="1">
      <alignment horizontal="left" vertical="center" wrapText="1"/>
    </xf>
    <xf numFmtId="41" fontId="15" fillId="0" borderId="7" xfId="1" applyNumberFormat="1" applyFont="1" applyFill="1" applyBorder="1" applyAlignment="1">
      <alignment horizontal="left" vertical="center" wrapText="1"/>
    </xf>
    <xf numFmtId="164" fontId="15" fillId="0" borderId="2" xfId="1" applyNumberFormat="1" applyFont="1" applyBorder="1" applyAlignment="1">
      <alignment horizontal="center" vertical="center"/>
    </xf>
    <xf numFmtId="164" fontId="15" fillId="0" borderId="7" xfId="1" applyNumberFormat="1" applyFont="1" applyBorder="1" applyAlignment="1">
      <alignment horizontal="center" vertical="center"/>
    </xf>
    <xf numFmtId="0" fontId="15" fillId="3" borderId="6" xfId="1" applyFont="1" applyFill="1" applyBorder="1" applyAlignment="1">
      <alignment horizontal="center" vertical="center"/>
    </xf>
    <xf numFmtId="0" fontId="13" fillId="3" borderId="14" xfId="1" applyFont="1" applyFill="1" applyBorder="1" applyAlignment="1">
      <alignment horizontal="center" vertical="center"/>
    </xf>
    <xf numFmtId="0" fontId="13" fillId="3" borderId="15" xfId="1" applyFont="1" applyFill="1" applyBorder="1" applyAlignment="1">
      <alignment horizontal="center" vertical="center"/>
    </xf>
    <xf numFmtId="0" fontId="13" fillId="3" borderId="16" xfId="1" applyFont="1" applyFill="1" applyBorder="1" applyAlignment="1">
      <alignment horizontal="center" vertical="center"/>
    </xf>
    <xf numFmtId="0" fontId="6" fillId="0" borderId="0" xfId="9" applyAlignment="1">
      <alignment vertical="center"/>
    </xf>
    <xf numFmtId="43" fontId="0" fillId="0" borderId="0" xfId="5" applyFont="1"/>
    <xf numFmtId="0" fontId="6" fillId="0" borderId="0" xfId="9"/>
    <xf numFmtId="0" fontId="1" fillId="0" borderId="0" xfId="6"/>
    <xf numFmtId="0" fontId="29" fillId="0" borderId="0" xfId="9" applyNumberFormat="1" applyFont="1" applyFill="1" applyBorder="1" applyAlignment="1" applyProtection="1">
      <alignment horizontal="left"/>
      <protection locked="0"/>
    </xf>
    <xf numFmtId="0" fontId="8" fillId="0" borderId="0" xfId="9" applyFont="1"/>
    <xf numFmtId="43" fontId="15" fillId="0" borderId="0" xfId="5" applyFont="1" applyFill="1" applyBorder="1"/>
    <xf numFmtId="0" fontId="30" fillId="3" borderId="0" xfId="9" applyFont="1" applyFill="1" applyAlignment="1">
      <alignment horizontal="center" vertical="center" wrapText="1"/>
    </xf>
    <xf numFmtId="0" fontId="30" fillId="3" borderId="0" xfId="9" applyFont="1" applyFill="1" applyAlignment="1">
      <alignment horizontal="center" vertical="center" wrapText="1"/>
    </xf>
    <xf numFmtId="0" fontId="31" fillId="2" borderId="1" xfId="9" applyFont="1" applyFill="1" applyBorder="1" applyAlignment="1">
      <alignment horizontal="center" vertical="center"/>
    </xf>
    <xf numFmtId="0" fontId="31" fillId="2" borderId="2" xfId="9" applyFont="1" applyFill="1" applyBorder="1" applyAlignment="1">
      <alignment horizontal="center" vertical="center"/>
    </xf>
    <xf numFmtId="0" fontId="31" fillId="2" borderId="1" xfId="9" applyFont="1" applyFill="1" applyBorder="1" applyAlignment="1">
      <alignment horizontal="center" vertical="center" wrapText="1"/>
    </xf>
    <xf numFmtId="0" fontId="31" fillId="2" borderId="6" xfId="9" applyFont="1" applyFill="1" applyBorder="1" applyAlignment="1">
      <alignment horizontal="center" vertical="center"/>
    </xf>
    <xf numFmtId="0" fontId="1" fillId="0" borderId="0" xfId="6" applyAlignment="1">
      <alignment horizontal="center" vertical="center"/>
    </xf>
    <xf numFmtId="0" fontId="31" fillId="2" borderId="7" xfId="9" applyFont="1" applyFill="1" applyBorder="1" applyAlignment="1">
      <alignment horizontal="center" vertical="center"/>
    </xf>
    <xf numFmtId="0" fontId="31" fillId="2" borderId="1" xfId="9" applyFont="1" applyFill="1" applyBorder="1" applyAlignment="1">
      <alignment horizontal="center" vertical="center" wrapText="1"/>
    </xf>
    <xf numFmtId="0" fontId="31" fillId="0" borderId="1" xfId="9" quotePrefix="1" applyFont="1" applyBorder="1" applyAlignment="1">
      <alignment horizontal="right" vertical="center"/>
    </xf>
    <xf numFmtId="0" fontId="31" fillId="0" borderId="1" xfId="9" applyFont="1" applyBorder="1" applyAlignment="1">
      <alignment vertical="center"/>
    </xf>
    <xf numFmtId="164" fontId="31" fillId="0" borderId="1" xfId="9" applyNumberFormat="1" applyFont="1" applyBorder="1" applyAlignment="1">
      <alignment vertical="center"/>
    </xf>
    <xf numFmtId="0" fontId="6" fillId="0" borderId="1" xfId="9" applyBorder="1" applyAlignment="1">
      <alignment vertical="center"/>
    </xf>
    <xf numFmtId="164" fontId="6" fillId="0" borderId="1" xfId="9" applyNumberFormat="1" applyBorder="1" applyAlignment="1">
      <alignment vertical="center"/>
    </xf>
    <xf numFmtId="164" fontId="6" fillId="0" borderId="1" xfId="9" applyNumberFormat="1" applyFont="1" applyBorder="1" applyAlignment="1">
      <alignment vertical="center"/>
    </xf>
    <xf numFmtId="0" fontId="32" fillId="0" borderId="1" xfId="9" applyFont="1" applyBorder="1" applyAlignment="1">
      <alignment vertical="center"/>
    </xf>
    <xf numFmtId="0" fontId="8" fillId="0" borderId="1" xfId="9" applyFont="1" applyBorder="1" applyAlignment="1">
      <alignment vertical="center"/>
    </xf>
    <xf numFmtId="164" fontId="6" fillId="0" borderId="7" xfId="9" applyNumberFormat="1" applyBorder="1" applyAlignment="1">
      <alignment vertical="center"/>
    </xf>
    <xf numFmtId="164" fontId="6" fillId="0" borderId="7" xfId="9" applyNumberFormat="1" applyFont="1" applyBorder="1" applyAlignment="1">
      <alignment vertical="center"/>
    </xf>
    <xf numFmtId="0" fontId="33" fillId="0" borderId="1" xfId="9" applyFont="1" applyBorder="1" applyAlignment="1">
      <alignment vertical="center"/>
    </xf>
    <xf numFmtId="0" fontId="6" fillId="0" borderId="7" xfId="9" applyBorder="1" applyAlignment="1">
      <alignment vertical="center"/>
    </xf>
    <xf numFmtId="0" fontId="31" fillId="0" borderId="7" xfId="9" applyFont="1" applyBorder="1" applyAlignment="1">
      <alignment vertical="center"/>
    </xf>
    <xf numFmtId="0" fontId="31" fillId="0" borderId="11" xfId="9" applyFont="1" applyBorder="1" applyAlignment="1">
      <alignment vertical="center"/>
    </xf>
    <xf numFmtId="164" fontId="31" fillId="0" borderId="11" xfId="9" applyNumberFormat="1" applyFont="1" applyBorder="1" applyAlignment="1">
      <alignment vertical="center"/>
    </xf>
    <xf numFmtId="0" fontId="6" fillId="0" borderId="6" xfId="9" applyBorder="1" applyAlignment="1">
      <alignment vertical="center"/>
    </xf>
    <xf numFmtId="164" fontId="6" fillId="0" borderId="6" xfId="9" applyNumberFormat="1" applyBorder="1" applyAlignment="1">
      <alignment vertical="center"/>
    </xf>
    <xf numFmtId="164" fontId="6" fillId="3" borderId="1" xfId="9" applyNumberFormat="1" applyFill="1" applyBorder="1" applyAlignment="1">
      <alignment vertical="center"/>
    </xf>
    <xf numFmtId="0" fontId="6" fillId="0" borderId="2" xfId="9" applyBorder="1" applyAlignment="1">
      <alignment vertical="center"/>
    </xf>
    <xf numFmtId="164" fontId="6" fillId="0" borderId="2" xfId="9" applyNumberFormat="1" applyBorder="1" applyAlignment="1">
      <alignment vertical="center"/>
    </xf>
    <xf numFmtId="0" fontId="31" fillId="0" borderId="14" xfId="9" applyFont="1" applyBorder="1" applyAlignment="1">
      <alignment vertical="center"/>
    </xf>
    <xf numFmtId="0" fontId="31" fillId="0" borderId="15" xfId="9" applyFont="1" applyBorder="1" applyAlignment="1">
      <alignment vertical="center"/>
    </xf>
    <xf numFmtId="0" fontId="31" fillId="0" borderId="16" xfId="9" applyFont="1" applyBorder="1" applyAlignment="1">
      <alignment vertical="center"/>
    </xf>
    <xf numFmtId="164" fontId="31" fillId="0" borderId="17" xfId="9" applyNumberFormat="1" applyFont="1" applyBorder="1" applyAlignment="1">
      <alignment vertical="center"/>
    </xf>
  </cellXfs>
  <cellStyles count="14">
    <cellStyle name="Dziesiętny 2" xfId="3"/>
    <cellStyle name="Dziesiętny 3" xfId="13"/>
    <cellStyle name="Dziesiętny 5" xfId="5"/>
    <cellStyle name="Dziesiętny 6" xfId="12"/>
    <cellStyle name="Dziesiętny 8" xfId="8"/>
    <cellStyle name="Normalny" xfId="0" builtinId="0"/>
    <cellStyle name="Normalny 2 2" xfId="9"/>
    <cellStyle name="Normalny 3" xfId="7"/>
    <cellStyle name="Normalny 5" xfId="10"/>
    <cellStyle name="Normalny 5 2" xfId="11"/>
    <cellStyle name="Normalny_dochody 2010 zał.1" xfId="2"/>
    <cellStyle name="Normalny_zad.zlecl.Ipol.2007" xfId="6"/>
    <cellStyle name="Normalny_zal_Szczecin" xfId="4"/>
    <cellStyle name="Normalny_zm.inwest 200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tabSelected="1" topLeftCell="D76" workbookViewId="0">
      <selection activeCell="E80" sqref="E80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40" style="1" customWidth="1"/>
    <col min="6" max="6" width="19.85546875" style="1" customWidth="1"/>
    <col min="7" max="7" width="18.140625" style="1" customWidth="1"/>
    <col min="8" max="8" width="20.5703125" style="1" customWidth="1"/>
    <col min="9" max="9" width="17.28515625" style="1" customWidth="1"/>
    <col min="10" max="10" width="15.140625" style="1" customWidth="1"/>
    <col min="11" max="11" width="20.42578125" style="1" customWidth="1"/>
    <col min="12" max="12" width="26.5703125" style="1" customWidth="1"/>
    <col min="13" max="16384" width="9.140625" style="1"/>
  </cols>
  <sheetData>
    <row r="1" spans="1:12" ht="12.75" customHeight="1">
      <c r="B1" s="2"/>
      <c r="C1" s="2"/>
      <c r="D1" s="2"/>
      <c r="E1" s="3" t="s">
        <v>0</v>
      </c>
      <c r="F1" s="4"/>
      <c r="G1" s="4"/>
      <c r="H1" s="5" t="s">
        <v>1</v>
      </c>
      <c r="K1" s="1" t="s">
        <v>0</v>
      </c>
      <c r="L1" s="6"/>
    </row>
    <row r="2" spans="1:12" ht="12.75" customHeight="1">
      <c r="B2" s="2"/>
      <c r="C2" s="2"/>
      <c r="D2" s="2"/>
      <c r="E2" s="130" t="s">
        <v>0</v>
      </c>
      <c r="F2" s="130"/>
      <c r="G2" s="4"/>
      <c r="H2" s="131" t="s">
        <v>97</v>
      </c>
      <c r="I2" s="131"/>
      <c r="J2" s="7"/>
      <c r="K2" s="7"/>
      <c r="L2" s="7"/>
    </row>
    <row r="3" spans="1:12" ht="12.75" customHeight="1">
      <c r="B3" s="2"/>
      <c r="C3" s="2"/>
      <c r="D3" s="2"/>
      <c r="E3" s="130"/>
      <c r="F3" s="130"/>
      <c r="G3" s="4"/>
      <c r="H3" s="8" t="s">
        <v>95</v>
      </c>
      <c r="I3" s="8" t="s">
        <v>0</v>
      </c>
      <c r="J3" s="7"/>
      <c r="K3" s="7"/>
      <c r="L3" s="7"/>
    </row>
    <row r="4" spans="1:12" ht="12.75" customHeight="1">
      <c r="E4" s="130"/>
      <c r="F4" s="130"/>
      <c r="H4" s="131" t="s">
        <v>98</v>
      </c>
      <c r="I4" s="131"/>
      <c r="J4" s="7"/>
      <c r="K4" s="7"/>
      <c r="L4" s="7"/>
    </row>
    <row r="5" spans="1:12" ht="22.5" customHeight="1">
      <c r="E5" s="2" t="s">
        <v>2</v>
      </c>
      <c r="H5" s="132" t="s">
        <v>94</v>
      </c>
      <c r="I5" s="132"/>
      <c r="J5" s="132"/>
      <c r="K5" s="132"/>
      <c r="L5" s="132"/>
    </row>
    <row r="6" spans="1:12" ht="18">
      <c r="A6" s="133" t="s">
        <v>3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</row>
    <row r="7" spans="1:12" s="9" customFormat="1" ht="12.75" customHeight="1">
      <c r="A7" s="124" t="s">
        <v>4</v>
      </c>
      <c r="B7" s="124" t="s">
        <v>5</v>
      </c>
      <c r="C7" s="125" t="s">
        <v>6</v>
      </c>
      <c r="D7" s="126" t="s">
        <v>7</v>
      </c>
      <c r="E7" s="129" t="s">
        <v>8</v>
      </c>
      <c r="F7" s="129" t="s">
        <v>9</v>
      </c>
      <c r="G7" s="134" t="s">
        <v>10</v>
      </c>
      <c r="H7" s="135"/>
      <c r="I7" s="135"/>
      <c r="J7" s="135"/>
      <c r="K7" s="136"/>
      <c r="L7" s="129" t="s">
        <v>11</v>
      </c>
    </row>
    <row r="8" spans="1:12" s="9" customFormat="1" ht="12.75" customHeight="1">
      <c r="A8" s="124"/>
      <c r="B8" s="124"/>
      <c r="C8" s="125"/>
      <c r="D8" s="127"/>
      <c r="E8" s="129"/>
      <c r="F8" s="129"/>
      <c r="G8" s="129" t="s">
        <v>12</v>
      </c>
      <c r="H8" s="134" t="s">
        <v>13</v>
      </c>
      <c r="I8" s="135"/>
      <c r="J8" s="136"/>
      <c r="K8" s="137" t="s">
        <v>14</v>
      </c>
      <c r="L8" s="129"/>
    </row>
    <row r="9" spans="1:12" s="9" customFormat="1" ht="12.75" customHeight="1">
      <c r="A9" s="124"/>
      <c r="B9" s="124"/>
      <c r="C9" s="125"/>
      <c r="D9" s="127"/>
      <c r="E9" s="129"/>
      <c r="F9" s="129"/>
      <c r="G9" s="129"/>
      <c r="H9" s="129" t="s">
        <v>15</v>
      </c>
      <c r="I9" s="129" t="s">
        <v>16</v>
      </c>
      <c r="J9" s="137" t="s">
        <v>17</v>
      </c>
      <c r="K9" s="138"/>
      <c r="L9" s="129"/>
    </row>
    <row r="10" spans="1:12" s="9" customFormat="1">
      <c r="A10" s="124"/>
      <c r="B10" s="124"/>
      <c r="C10" s="125"/>
      <c r="D10" s="127"/>
      <c r="E10" s="129"/>
      <c r="F10" s="129"/>
      <c r="G10" s="129"/>
      <c r="H10" s="129"/>
      <c r="I10" s="129"/>
      <c r="J10" s="140"/>
      <c r="K10" s="138"/>
      <c r="L10" s="129"/>
    </row>
    <row r="11" spans="1:12" s="9" customFormat="1" ht="25.5" customHeight="1">
      <c r="A11" s="124"/>
      <c r="B11" s="124"/>
      <c r="C11" s="125"/>
      <c r="D11" s="128"/>
      <c r="E11" s="129"/>
      <c r="F11" s="129"/>
      <c r="G11" s="129"/>
      <c r="H11" s="129"/>
      <c r="I11" s="129"/>
      <c r="J11" s="141"/>
      <c r="K11" s="139"/>
      <c r="L11" s="129"/>
    </row>
    <row r="12" spans="1:12" ht="28.5" customHeight="1">
      <c r="A12" s="10">
        <v>1</v>
      </c>
      <c r="B12" s="11" t="s">
        <v>18</v>
      </c>
      <c r="C12" s="11" t="s">
        <v>19</v>
      </c>
      <c r="D12" s="11">
        <v>6210</v>
      </c>
      <c r="E12" s="12" t="s">
        <v>20</v>
      </c>
      <c r="F12" s="13">
        <v>2100000</v>
      </c>
      <c r="G12" s="13">
        <v>540000</v>
      </c>
      <c r="H12" s="13">
        <v>540000</v>
      </c>
      <c r="I12" s="14"/>
      <c r="J12" s="142" t="s">
        <v>21</v>
      </c>
      <c r="K12" s="14"/>
      <c r="L12" s="144" t="s">
        <v>22</v>
      </c>
    </row>
    <row r="13" spans="1:12" ht="21.75" customHeight="1">
      <c r="A13" s="15"/>
      <c r="B13" s="16"/>
      <c r="C13" s="16"/>
      <c r="D13" s="16"/>
      <c r="E13" s="17" t="s">
        <v>23</v>
      </c>
      <c r="F13" s="18"/>
      <c r="G13" s="18"/>
      <c r="H13" s="18"/>
      <c r="I13" s="18"/>
      <c r="J13" s="143"/>
      <c r="K13" s="18"/>
      <c r="L13" s="145"/>
    </row>
    <row r="14" spans="1:12" ht="25.5" customHeight="1">
      <c r="A14" s="19"/>
      <c r="B14" s="20"/>
      <c r="C14" s="20"/>
      <c r="D14" s="20"/>
      <c r="E14" s="17" t="s">
        <v>24</v>
      </c>
      <c r="F14" s="21"/>
      <c r="G14" s="21"/>
      <c r="H14" s="21"/>
      <c r="I14" s="21"/>
      <c r="J14" s="143"/>
      <c r="K14" s="21"/>
      <c r="L14" s="145"/>
    </row>
    <row r="15" spans="1:12" ht="24" customHeight="1">
      <c r="A15" s="19"/>
      <c r="B15" s="20"/>
      <c r="C15" s="20"/>
      <c r="D15" s="20"/>
      <c r="E15" s="17" t="s">
        <v>25</v>
      </c>
      <c r="F15" s="21"/>
      <c r="G15" s="21"/>
      <c r="H15" s="21"/>
      <c r="I15" s="22"/>
      <c r="J15" s="143"/>
      <c r="K15" s="21"/>
      <c r="L15" s="145"/>
    </row>
    <row r="16" spans="1:12" ht="23.25" customHeight="1">
      <c r="A16" s="19"/>
      <c r="B16" s="23"/>
      <c r="C16" s="23"/>
      <c r="D16" s="23"/>
      <c r="E16" s="24" t="s">
        <v>26</v>
      </c>
      <c r="F16" s="25"/>
      <c r="G16" s="25"/>
      <c r="H16" s="25"/>
      <c r="I16" s="26"/>
      <c r="J16" s="143"/>
      <c r="K16" s="25"/>
      <c r="L16" s="145"/>
    </row>
    <row r="17" spans="1:12" ht="20.25" customHeight="1">
      <c r="A17" s="19"/>
      <c r="B17" s="23"/>
      <c r="C17" s="23"/>
      <c r="D17" s="23"/>
      <c r="E17" s="24" t="s">
        <v>27</v>
      </c>
      <c r="F17" s="25"/>
      <c r="G17" s="25"/>
      <c r="H17" s="25"/>
      <c r="I17" s="26"/>
      <c r="J17" s="143"/>
      <c r="K17" s="25"/>
      <c r="L17" s="145"/>
    </row>
    <row r="18" spans="1:12" ht="24.75" customHeight="1">
      <c r="A18" s="19"/>
      <c r="B18" s="23"/>
      <c r="C18" s="23"/>
      <c r="D18" s="23"/>
      <c r="E18" s="24" t="s">
        <v>28</v>
      </c>
      <c r="F18" s="25"/>
      <c r="G18" s="25"/>
      <c r="H18" s="25"/>
      <c r="I18" s="26"/>
      <c r="J18" s="143"/>
      <c r="K18" s="25"/>
      <c r="L18" s="145"/>
    </row>
    <row r="19" spans="1:12" ht="40.5" customHeight="1">
      <c r="A19" s="27">
        <v>2</v>
      </c>
      <c r="B19" s="28">
        <v>600</v>
      </c>
      <c r="C19" s="28">
        <v>60016</v>
      </c>
      <c r="D19" s="28">
        <v>6050</v>
      </c>
      <c r="E19" s="29" t="s">
        <v>29</v>
      </c>
      <c r="F19" s="30">
        <v>680765</v>
      </c>
      <c r="G19" s="30">
        <v>254000</v>
      </c>
      <c r="H19" s="30">
        <v>254000</v>
      </c>
      <c r="I19" s="30"/>
      <c r="J19" s="31" t="s">
        <v>30</v>
      </c>
      <c r="K19" s="30" t="s">
        <v>0</v>
      </c>
      <c r="L19" s="32" t="s">
        <v>31</v>
      </c>
    </row>
    <row r="20" spans="1:12" ht="47.25" customHeight="1">
      <c r="A20" s="27">
        <v>3</v>
      </c>
      <c r="B20" s="28">
        <v>600</v>
      </c>
      <c r="C20" s="28">
        <v>60016</v>
      </c>
      <c r="D20" s="28">
        <v>6050</v>
      </c>
      <c r="E20" s="29" t="s">
        <v>32</v>
      </c>
      <c r="F20" s="30">
        <v>729783.69</v>
      </c>
      <c r="G20" s="30">
        <v>391000</v>
      </c>
      <c r="H20" s="30">
        <v>391000</v>
      </c>
      <c r="I20" s="30"/>
      <c r="J20" s="33" t="s">
        <v>30</v>
      </c>
      <c r="K20" s="30"/>
      <c r="L20" s="32" t="s">
        <v>31</v>
      </c>
    </row>
    <row r="21" spans="1:12" ht="42" customHeight="1">
      <c r="A21" s="34">
        <v>4</v>
      </c>
      <c r="B21" s="28">
        <v>600</v>
      </c>
      <c r="C21" s="28">
        <v>60016</v>
      </c>
      <c r="D21" s="28">
        <v>6050</v>
      </c>
      <c r="E21" s="29" t="s">
        <v>33</v>
      </c>
      <c r="F21" s="30">
        <v>2828178.93</v>
      </c>
      <c r="G21" s="30">
        <v>1055000</v>
      </c>
      <c r="H21" s="30">
        <v>1050000</v>
      </c>
      <c r="I21" s="30"/>
      <c r="J21" s="31" t="s">
        <v>34</v>
      </c>
      <c r="K21" s="30" t="s">
        <v>0</v>
      </c>
      <c r="L21" s="32" t="s">
        <v>31</v>
      </c>
    </row>
    <row r="22" spans="1:12" ht="45.75" customHeight="1">
      <c r="A22" s="35">
        <v>5</v>
      </c>
      <c r="B22" s="36">
        <v>600</v>
      </c>
      <c r="C22" s="36">
        <v>60016</v>
      </c>
      <c r="D22" s="36">
        <v>6050</v>
      </c>
      <c r="E22" s="37" t="s">
        <v>35</v>
      </c>
      <c r="F22" s="13">
        <v>1086750</v>
      </c>
      <c r="G22" s="13">
        <v>531750</v>
      </c>
      <c r="H22" s="13">
        <v>531750</v>
      </c>
      <c r="I22" s="13"/>
      <c r="J22" s="142" t="s">
        <v>30</v>
      </c>
      <c r="K22" s="13" t="s">
        <v>0</v>
      </c>
      <c r="L22" s="147" t="s">
        <v>31</v>
      </c>
    </row>
    <row r="23" spans="1:12" ht="27" customHeight="1">
      <c r="A23" s="38"/>
      <c r="B23" s="39"/>
      <c r="C23" s="39"/>
      <c r="D23" s="39"/>
      <c r="E23" s="40" t="s">
        <v>36</v>
      </c>
      <c r="F23" s="41"/>
      <c r="G23" s="41"/>
      <c r="H23" s="41"/>
      <c r="I23" s="41"/>
      <c r="J23" s="143"/>
      <c r="K23" s="41"/>
      <c r="L23" s="148"/>
    </row>
    <row r="24" spans="1:12" ht="48" customHeight="1">
      <c r="A24" s="38"/>
      <c r="B24" s="39"/>
      <c r="C24" s="39"/>
      <c r="D24" s="39"/>
      <c r="E24" s="40" t="s">
        <v>37</v>
      </c>
      <c r="F24" s="41"/>
      <c r="G24" s="41"/>
      <c r="H24" s="41"/>
      <c r="I24" s="41"/>
      <c r="J24" s="143"/>
      <c r="K24" s="41"/>
      <c r="L24" s="148"/>
    </row>
    <row r="25" spans="1:12" ht="27.75" customHeight="1">
      <c r="A25" s="38"/>
      <c r="B25" s="39"/>
      <c r="C25" s="39"/>
      <c r="D25" s="39"/>
      <c r="E25" s="40" t="s">
        <v>38</v>
      </c>
      <c r="F25" s="41"/>
      <c r="G25" s="41"/>
      <c r="H25" s="41"/>
      <c r="I25" s="41"/>
      <c r="J25" s="143"/>
      <c r="K25" s="41"/>
      <c r="L25" s="148"/>
    </row>
    <row r="26" spans="1:12" ht="24.75" customHeight="1">
      <c r="A26" s="42"/>
      <c r="B26" s="43" t="s">
        <v>0</v>
      </c>
      <c r="C26" s="44"/>
      <c r="D26" s="44"/>
      <c r="E26" s="45" t="s">
        <v>39</v>
      </c>
      <c r="F26" s="46"/>
      <c r="G26" s="46"/>
      <c r="H26" s="46"/>
      <c r="I26" s="46"/>
      <c r="J26" s="146"/>
      <c r="K26" s="46"/>
      <c r="L26" s="149"/>
    </row>
    <row r="27" spans="1:12" ht="53.25" customHeight="1">
      <c r="A27" s="47">
        <v>6</v>
      </c>
      <c r="B27" s="28">
        <v>600</v>
      </c>
      <c r="C27" s="28">
        <v>60016</v>
      </c>
      <c r="D27" s="28">
        <v>6050</v>
      </c>
      <c r="E27" s="29" t="s">
        <v>40</v>
      </c>
      <c r="F27" s="30">
        <v>17400</v>
      </c>
      <c r="G27" s="30">
        <v>17400</v>
      </c>
      <c r="H27" s="30">
        <v>17400</v>
      </c>
      <c r="I27" s="30"/>
      <c r="J27" s="33" t="s">
        <v>30</v>
      </c>
      <c r="K27" s="30"/>
      <c r="L27" s="32" t="s">
        <v>31</v>
      </c>
    </row>
    <row r="28" spans="1:12">
      <c r="A28" s="150" t="s">
        <v>4</v>
      </c>
      <c r="B28" s="150" t="s">
        <v>5</v>
      </c>
      <c r="C28" s="151" t="s">
        <v>6</v>
      </c>
      <c r="D28" s="152" t="s">
        <v>7</v>
      </c>
      <c r="E28" s="155" t="s">
        <v>8</v>
      </c>
      <c r="F28" s="155" t="s">
        <v>9</v>
      </c>
      <c r="G28" s="156" t="s">
        <v>10</v>
      </c>
      <c r="H28" s="157"/>
      <c r="I28" s="157"/>
      <c r="J28" s="157"/>
      <c r="K28" s="158"/>
      <c r="L28" s="155" t="s">
        <v>11</v>
      </c>
    </row>
    <row r="29" spans="1:12" ht="12.75" customHeight="1">
      <c r="A29" s="150"/>
      <c r="B29" s="150"/>
      <c r="C29" s="151"/>
      <c r="D29" s="153"/>
      <c r="E29" s="155"/>
      <c r="F29" s="155"/>
      <c r="G29" s="155" t="s">
        <v>12</v>
      </c>
      <c r="H29" s="156" t="s">
        <v>13</v>
      </c>
      <c r="I29" s="157"/>
      <c r="J29" s="158"/>
      <c r="K29" s="159" t="s">
        <v>14</v>
      </c>
      <c r="L29" s="155"/>
    </row>
    <row r="30" spans="1:12">
      <c r="A30" s="150"/>
      <c r="B30" s="150"/>
      <c r="C30" s="151"/>
      <c r="D30" s="153"/>
      <c r="E30" s="155"/>
      <c r="F30" s="155"/>
      <c r="G30" s="155"/>
      <c r="H30" s="155" t="s">
        <v>15</v>
      </c>
      <c r="I30" s="155" t="s">
        <v>16</v>
      </c>
      <c r="J30" s="159" t="s">
        <v>17</v>
      </c>
      <c r="K30" s="160"/>
      <c r="L30" s="155"/>
    </row>
    <row r="31" spans="1:12">
      <c r="A31" s="150"/>
      <c r="B31" s="150"/>
      <c r="C31" s="151"/>
      <c r="D31" s="153"/>
      <c r="E31" s="155"/>
      <c r="F31" s="155"/>
      <c r="G31" s="155"/>
      <c r="H31" s="155"/>
      <c r="I31" s="155"/>
      <c r="J31" s="162"/>
      <c r="K31" s="160"/>
      <c r="L31" s="155"/>
    </row>
    <row r="32" spans="1:12" ht="21.75" customHeight="1">
      <c r="A32" s="150"/>
      <c r="B32" s="150"/>
      <c r="C32" s="151"/>
      <c r="D32" s="154"/>
      <c r="E32" s="155"/>
      <c r="F32" s="155"/>
      <c r="G32" s="155"/>
      <c r="H32" s="155"/>
      <c r="I32" s="155"/>
      <c r="J32" s="163"/>
      <c r="K32" s="161"/>
      <c r="L32" s="155"/>
    </row>
    <row r="33" spans="1:12" ht="57" customHeight="1">
      <c r="A33" s="27">
        <v>7</v>
      </c>
      <c r="B33" s="36">
        <v>600</v>
      </c>
      <c r="C33" s="36">
        <v>60016</v>
      </c>
      <c r="D33" s="48">
        <v>6050</v>
      </c>
      <c r="E33" s="49" t="s">
        <v>41</v>
      </c>
      <c r="F33" s="14">
        <v>8000</v>
      </c>
      <c r="G33" s="14">
        <v>8000</v>
      </c>
      <c r="H33" s="14">
        <v>8000</v>
      </c>
      <c r="I33" s="14"/>
      <c r="J33" s="33" t="s">
        <v>30</v>
      </c>
      <c r="K33" s="14"/>
      <c r="L33" s="50" t="s">
        <v>31</v>
      </c>
    </row>
    <row r="34" spans="1:12" ht="45.75" customHeight="1">
      <c r="A34" s="27">
        <v>8</v>
      </c>
      <c r="B34" s="36">
        <v>600</v>
      </c>
      <c r="C34" s="36">
        <v>60016</v>
      </c>
      <c r="D34" s="48">
        <v>6050</v>
      </c>
      <c r="E34" s="49" t="s">
        <v>42</v>
      </c>
      <c r="F34" s="14">
        <v>20000</v>
      </c>
      <c r="G34" s="14">
        <v>20000</v>
      </c>
      <c r="H34" s="14">
        <v>20000</v>
      </c>
      <c r="I34" s="14"/>
      <c r="J34" s="33" t="s">
        <v>30</v>
      </c>
      <c r="K34" s="14"/>
      <c r="L34" s="50" t="s">
        <v>31</v>
      </c>
    </row>
    <row r="35" spans="1:12" ht="32.25" customHeight="1">
      <c r="A35" s="27">
        <v>9</v>
      </c>
      <c r="B35" s="48">
        <v>600</v>
      </c>
      <c r="C35" s="48">
        <v>60016</v>
      </c>
      <c r="D35" s="48">
        <v>6050</v>
      </c>
      <c r="E35" s="49" t="s">
        <v>43</v>
      </c>
      <c r="F35" s="14">
        <v>5000</v>
      </c>
      <c r="G35" s="14">
        <v>5000</v>
      </c>
      <c r="H35" s="14">
        <v>5000</v>
      </c>
      <c r="I35" s="14"/>
      <c r="J35" s="33" t="s">
        <v>30</v>
      </c>
      <c r="K35" s="14"/>
      <c r="L35" s="50" t="s">
        <v>31</v>
      </c>
    </row>
    <row r="36" spans="1:12" ht="32.25" customHeight="1">
      <c r="A36" s="27">
        <v>10</v>
      </c>
      <c r="B36" s="48">
        <v>600</v>
      </c>
      <c r="C36" s="48">
        <v>60016</v>
      </c>
      <c r="D36" s="48">
        <v>6050</v>
      </c>
      <c r="E36" s="49" t="s">
        <v>44</v>
      </c>
      <c r="F36" s="14">
        <v>6000</v>
      </c>
      <c r="G36" s="14">
        <v>6000</v>
      </c>
      <c r="H36" s="14">
        <v>6000</v>
      </c>
      <c r="I36" s="14"/>
      <c r="J36" s="33" t="s">
        <v>30</v>
      </c>
      <c r="K36" s="14"/>
      <c r="L36" s="50" t="s">
        <v>31</v>
      </c>
    </row>
    <row r="37" spans="1:12" ht="30" customHeight="1">
      <c r="A37" s="27">
        <v>11</v>
      </c>
      <c r="B37" s="48">
        <v>600</v>
      </c>
      <c r="C37" s="48">
        <v>60016</v>
      </c>
      <c r="D37" s="48">
        <v>6060</v>
      </c>
      <c r="E37" s="49" t="s">
        <v>45</v>
      </c>
      <c r="F37" s="14">
        <v>90000</v>
      </c>
      <c r="G37" s="14">
        <v>90000</v>
      </c>
      <c r="H37" s="14">
        <v>90000</v>
      </c>
      <c r="I37" s="14"/>
      <c r="J37" s="51" t="s">
        <v>46</v>
      </c>
      <c r="K37" s="14"/>
      <c r="L37" s="50" t="s">
        <v>31</v>
      </c>
    </row>
    <row r="38" spans="1:12" ht="38.25" customHeight="1">
      <c r="A38" s="27">
        <v>12</v>
      </c>
      <c r="B38" s="48">
        <v>600</v>
      </c>
      <c r="C38" s="48">
        <v>60016</v>
      </c>
      <c r="D38" s="48">
        <v>6210</v>
      </c>
      <c r="E38" s="49" t="s">
        <v>47</v>
      </c>
      <c r="F38" s="14">
        <v>174438</v>
      </c>
      <c r="G38" s="14">
        <v>174438</v>
      </c>
      <c r="H38" s="14">
        <v>174438</v>
      </c>
      <c r="I38" s="14"/>
      <c r="J38" s="51" t="s">
        <v>46</v>
      </c>
      <c r="K38" s="14"/>
      <c r="L38" s="52" t="s">
        <v>22</v>
      </c>
    </row>
    <row r="39" spans="1:12" ht="30" customHeight="1">
      <c r="A39" s="27">
        <v>13</v>
      </c>
      <c r="B39" s="48">
        <v>700</v>
      </c>
      <c r="C39" s="48">
        <v>70005</v>
      </c>
      <c r="D39" s="48">
        <v>6060</v>
      </c>
      <c r="E39" s="49" t="s">
        <v>48</v>
      </c>
      <c r="F39" s="14">
        <v>45000</v>
      </c>
      <c r="G39" s="14">
        <v>45000</v>
      </c>
      <c r="H39" s="14">
        <v>45000</v>
      </c>
      <c r="I39" s="14"/>
      <c r="J39" s="51" t="s">
        <v>46</v>
      </c>
      <c r="K39" s="14"/>
      <c r="L39" s="50" t="s">
        <v>31</v>
      </c>
    </row>
    <row r="40" spans="1:12" ht="30" customHeight="1">
      <c r="A40" s="27">
        <v>14</v>
      </c>
      <c r="B40" s="48">
        <v>700</v>
      </c>
      <c r="C40" s="48">
        <v>70095</v>
      </c>
      <c r="D40" s="48">
        <v>6050</v>
      </c>
      <c r="E40" s="29" t="s">
        <v>49</v>
      </c>
      <c r="F40" s="14">
        <v>11968</v>
      </c>
      <c r="G40" s="14">
        <v>10000</v>
      </c>
      <c r="H40" s="14">
        <v>10000</v>
      </c>
      <c r="I40" s="14"/>
      <c r="J40" s="51" t="s">
        <v>46</v>
      </c>
      <c r="K40" s="14"/>
      <c r="L40" s="50" t="s">
        <v>31</v>
      </c>
    </row>
    <row r="41" spans="1:12" s="53" customFormat="1" ht="42" customHeight="1">
      <c r="A41" s="47">
        <v>15</v>
      </c>
      <c r="B41" s="28">
        <v>750</v>
      </c>
      <c r="C41" s="28">
        <v>75023</v>
      </c>
      <c r="D41" s="28">
        <v>6060</v>
      </c>
      <c r="E41" s="29" t="s">
        <v>50</v>
      </c>
      <c r="F41" s="30">
        <v>22000</v>
      </c>
      <c r="G41" s="30">
        <v>22000</v>
      </c>
      <c r="H41" s="30">
        <v>22000</v>
      </c>
      <c r="I41" s="30"/>
      <c r="J41" s="31" t="s">
        <v>46</v>
      </c>
      <c r="K41" s="30"/>
      <c r="L41" s="32" t="s">
        <v>31</v>
      </c>
    </row>
    <row r="42" spans="1:12" s="58" customFormat="1" ht="42" customHeight="1">
      <c r="A42" s="54">
        <v>16</v>
      </c>
      <c r="B42" s="55">
        <v>754</v>
      </c>
      <c r="C42" s="28">
        <v>75412</v>
      </c>
      <c r="D42" s="28">
        <v>6230</v>
      </c>
      <c r="E42" s="29" t="s">
        <v>51</v>
      </c>
      <c r="F42" s="56">
        <v>5000</v>
      </c>
      <c r="G42" s="30">
        <v>5000</v>
      </c>
      <c r="H42" s="30">
        <v>5000</v>
      </c>
      <c r="I42" s="30"/>
      <c r="J42" s="31" t="s">
        <v>46</v>
      </c>
      <c r="K42" s="30"/>
      <c r="L42" s="57" t="s">
        <v>52</v>
      </c>
    </row>
    <row r="43" spans="1:12" ht="45.75" customHeight="1">
      <c r="A43" s="54">
        <v>17</v>
      </c>
      <c r="B43" s="55">
        <v>801</v>
      </c>
      <c r="C43" s="28">
        <v>80101</v>
      </c>
      <c r="D43" s="28">
        <v>6059</v>
      </c>
      <c r="E43" s="59" t="s">
        <v>53</v>
      </c>
      <c r="F43" s="60">
        <v>22075</v>
      </c>
      <c r="G43" s="61">
        <v>22075</v>
      </c>
      <c r="H43" s="30">
        <v>22075</v>
      </c>
      <c r="I43" s="61"/>
      <c r="J43" s="31" t="s">
        <v>46</v>
      </c>
      <c r="K43" s="30"/>
      <c r="L43" s="62" t="s">
        <v>54</v>
      </c>
    </row>
    <row r="44" spans="1:12" ht="45.75" customHeight="1">
      <c r="A44" s="63">
        <v>18</v>
      </c>
      <c r="B44" s="64">
        <v>801</v>
      </c>
      <c r="C44" s="48">
        <v>80101</v>
      </c>
      <c r="D44" s="48">
        <v>6050</v>
      </c>
      <c r="E44" s="65" t="s">
        <v>55</v>
      </c>
      <c r="F44" s="66">
        <v>9000</v>
      </c>
      <c r="G44" s="67">
        <v>9000</v>
      </c>
      <c r="H44" s="14">
        <v>9000</v>
      </c>
      <c r="I44" s="67"/>
      <c r="J44" s="31" t="s">
        <v>46</v>
      </c>
      <c r="K44" s="14"/>
      <c r="L44" s="68" t="s">
        <v>56</v>
      </c>
    </row>
    <row r="45" spans="1:12" ht="40.5" customHeight="1">
      <c r="A45" s="166">
        <v>19</v>
      </c>
      <c r="B45" s="168">
        <v>801</v>
      </c>
      <c r="C45" s="168">
        <v>80103</v>
      </c>
      <c r="D45" s="69">
        <v>6057</v>
      </c>
      <c r="E45" s="170" t="s">
        <v>57</v>
      </c>
      <c r="F45" s="172">
        <v>371615.97</v>
      </c>
      <c r="G45" s="172">
        <v>209.95</v>
      </c>
      <c r="H45" s="13" t="s">
        <v>0</v>
      </c>
      <c r="I45" s="13"/>
      <c r="J45" s="70" t="s">
        <v>46</v>
      </c>
      <c r="K45" s="13">
        <v>0</v>
      </c>
      <c r="L45" s="164" t="s">
        <v>31</v>
      </c>
    </row>
    <row r="46" spans="1:12" ht="35.25" customHeight="1">
      <c r="A46" s="167"/>
      <c r="B46" s="169"/>
      <c r="C46" s="169"/>
      <c r="D46" s="69">
        <v>6059</v>
      </c>
      <c r="E46" s="171"/>
      <c r="F46" s="173"/>
      <c r="G46" s="173"/>
      <c r="H46" s="46" t="s">
        <v>0</v>
      </c>
      <c r="I46" s="46"/>
      <c r="J46" s="70" t="s">
        <v>58</v>
      </c>
      <c r="K46" s="56"/>
      <c r="L46" s="165"/>
    </row>
    <row r="47" spans="1:12" ht="32.25" customHeight="1">
      <c r="A47" s="166">
        <v>20</v>
      </c>
      <c r="B47" s="168">
        <v>801</v>
      </c>
      <c r="C47" s="168">
        <v>80103</v>
      </c>
      <c r="D47" s="69">
        <v>6067</v>
      </c>
      <c r="E47" s="170" t="s">
        <v>59</v>
      </c>
      <c r="F47" s="172">
        <v>262343</v>
      </c>
      <c r="G47" s="172">
        <v>4351.22</v>
      </c>
      <c r="H47" s="13" t="s">
        <v>0</v>
      </c>
      <c r="I47" s="13"/>
      <c r="J47" s="70" t="s">
        <v>46</v>
      </c>
      <c r="K47" s="13">
        <v>0</v>
      </c>
      <c r="L47" s="164" t="s">
        <v>31</v>
      </c>
    </row>
    <row r="48" spans="1:12" ht="36.75" customHeight="1">
      <c r="A48" s="167"/>
      <c r="B48" s="169"/>
      <c r="C48" s="169"/>
      <c r="D48" s="71">
        <v>6069</v>
      </c>
      <c r="E48" s="171"/>
      <c r="F48" s="173"/>
      <c r="G48" s="173"/>
      <c r="H48" s="46" t="s">
        <v>0</v>
      </c>
      <c r="I48" s="46"/>
      <c r="J48" s="72" t="s">
        <v>60</v>
      </c>
      <c r="K48" s="56"/>
      <c r="L48" s="165"/>
    </row>
    <row r="49" spans="1:12" ht="17.25" customHeight="1">
      <c r="A49" s="150" t="s">
        <v>4</v>
      </c>
      <c r="B49" s="150" t="s">
        <v>5</v>
      </c>
      <c r="C49" s="151" t="s">
        <v>6</v>
      </c>
      <c r="D49" s="152" t="s">
        <v>7</v>
      </c>
      <c r="E49" s="155" t="s">
        <v>8</v>
      </c>
      <c r="F49" s="155" t="s">
        <v>9</v>
      </c>
      <c r="G49" s="156" t="s">
        <v>10</v>
      </c>
      <c r="H49" s="157"/>
      <c r="I49" s="157"/>
      <c r="J49" s="157"/>
      <c r="K49" s="158"/>
      <c r="L49" s="155" t="s">
        <v>11</v>
      </c>
    </row>
    <row r="50" spans="1:12" ht="12.75" customHeight="1">
      <c r="A50" s="150"/>
      <c r="B50" s="150"/>
      <c r="C50" s="151"/>
      <c r="D50" s="153"/>
      <c r="E50" s="155"/>
      <c r="F50" s="155"/>
      <c r="G50" s="155" t="s">
        <v>12</v>
      </c>
      <c r="H50" s="156" t="s">
        <v>13</v>
      </c>
      <c r="I50" s="157"/>
      <c r="J50" s="158"/>
      <c r="K50" s="159" t="s">
        <v>14</v>
      </c>
      <c r="L50" s="155"/>
    </row>
    <row r="51" spans="1:12" ht="21.75" customHeight="1">
      <c r="A51" s="150"/>
      <c r="B51" s="150"/>
      <c r="C51" s="151"/>
      <c r="D51" s="153"/>
      <c r="E51" s="155"/>
      <c r="F51" s="155"/>
      <c r="G51" s="155"/>
      <c r="H51" s="155" t="s">
        <v>15</v>
      </c>
      <c r="I51" s="155" t="s">
        <v>16</v>
      </c>
      <c r="J51" s="159" t="s">
        <v>17</v>
      </c>
      <c r="K51" s="160"/>
      <c r="L51" s="155"/>
    </row>
    <row r="52" spans="1:12" ht="12.75" customHeight="1">
      <c r="A52" s="150"/>
      <c r="B52" s="150"/>
      <c r="C52" s="151"/>
      <c r="D52" s="153"/>
      <c r="E52" s="155"/>
      <c r="F52" s="155"/>
      <c r="G52" s="155"/>
      <c r="H52" s="155"/>
      <c r="I52" s="155"/>
      <c r="J52" s="162"/>
      <c r="K52" s="160"/>
      <c r="L52" s="155"/>
    </row>
    <row r="53" spans="1:12" ht="8.25" customHeight="1">
      <c r="A53" s="150"/>
      <c r="B53" s="150"/>
      <c r="C53" s="151"/>
      <c r="D53" s="154"/>
      <c r="E53" s="155"/>
      <c r="F53" s="155"/>
      <c r="G53" s="155"/>
      <c r="H53" s="155"/>
      <c r="I53" s="155"/>
      <c r="J53" s="163"/>
      <c r="K53" s="161"/>
      <c r="L53" s="155"/>
    </row>
    <row r="54" spans="1:12" ht="39" customHeight="1">
      <c r="A54" s="54">
        <v>21</v>
      </c>
      <c r="B54" s="73">
        <v>801</v>
      </c>
      <c r="C54" s="74">
        <v>80103</v>
      </c>
      <c r="D54" s="69">
        <v>6050</v>
      </c>
      <c r="E54" s="75" t="s">
        <v>61</v>
      </c>
      <c r="F54" s="76">
        <v>5200</v>
      </c>
      <c r="G54" s="77">
        <v>5200</v>
      </c>
      <c r="H54" s="18">
        <v>5200</v>
      </c>
      <c r="I54" s="18"/>
      <c r="J54" s="31" t="s">
        <v>46</v>
      </c>
      <c r="K54" s="18"/>
      <c r="L54" s="78" t="s">
        <v>62</v>
      </c>
    </row>
    <row r="55" spans="1:12" ht="39" customHeight="1">
      <c r="A55" s="47">
        <v>22</v>
      </c>
      <c r="B55" s="28">
        <v>854</v>
      </c>
      <c r="C55" s="48">
        <v>85495</v>
      </c>
      <c r="D55" s="48">
        <v>6050</v>
      </c>
      <c r="E55" s="65" t="s">
        <v>63</v>
      </c>
      <c r="F55" s="66">
        <v>25000</v>
      </c>
      <c r="G55" s="67">
        <v>25000</v>
      </c>
      <c r="H55" s="14">
        <v>25000</v>
      </c>
      <c r="I55" s="67"/>
      <c r="J55" s="31" t="s">
        <v>46</v>
      </c>
      <c r="K55" s="14"/>
      <c r="L55" s="68" t="s">
        <v>31</v>
      </c>
    </row>
    <row r="56" spans="1:12" ht="39" customHeight="1">
      <c r="A56" s="47">
        <v>23</v>
      </c>
      <c r="B56" s="28">
        <v>854</v>
      </c>
      <c r="C56" s="28">
        <v>85495</v>
      </c>
      <c r="D56" s="28">
        <v>6050</v>
      </c>
      <c r="E56" s="59" t="s">
        <v>64</v>
      </c>
      <c r="F56" s="61">
        <v>3000</v>
      </c>
      <c r="G56" s="61">
        <v>3000</v>
      </c>
      <c r="H56" s="30">
        <v>3000</v>
      </c>
      <c r="I56" s="61"/>
      <c r="J56" s="31" t="s">
        <v>46</v>
      </c>
      <c r="K56" s="30"/>
      <c r="L56" s="62" t="s">
        <v>31</v>
      </c>
    </row>
    <row r="57" spans="1:12" ht="44.25" customHeight="1">
      <c r="A57" s="27">
        <v>24</v>
      </c>
      <c r="B57" s="79">
        <v>900</v>
      </c>
      <c r="C57" s="79">
        <v>90001</v>
      </c>
      <c r="D57" s="48" t="s">
        <v>0</v>
      </c>
      <c r="E57" s="80" t="s">
        <v>65</v>
      </c>
      <c r="F57" s="14">
        <f>SUM(F58:F61)</f>
        <v>949783</v>
      </c>
      <c r="G57" s="14">
        <f>SUM(G58:G61)</f>
        <v>583000</v>
      </c>
      <c r="H57" s="14">
        <f>SUM(H58:H61)</f>
        <v>583000</v>
      </c>
      <c r="I57" s="14">
        <f>SUM(I58:I62)</f>
        <v>0</v>
      </c>
      <c r="J57" s="81" t="s">
        <v>66</v>
      </c>
      <c r="K57" s="14">
        <f>SUM(K58:K62)</f>
        <v>0</v>
      </c>
      <c r="L57" s="82" t="s">
        <v>0</v>
      </c>
    </row>
    <row r="58" spans="1:12" ht="36.75" customHeight="1">
      <c r="A58" s="83"/>
      <c r="B58" s="84"/>
      <c r="C58" s="84"/>
      <c r="D58" s="39">
        <v>6050</v>
      </c>
      <c r="E58" s="85" t="s">
        <v>67</v>
      </c>
      <c r="F58" s="86">
        <v>801039</v>
      </c>
      <c r="G58" s="86">
        <v>450000</v>
      </c>
      <c r="H58" s="86">
        <v>450000</v>
      </c>
      <c r="I58" s="86">
        <v>0</v>
      </c>
      <c r="J58" s="87"/>
      <c r="K58" s="88"/>
      <c r="L58" s="89" t="s">
        <v>31</v>
      </c>
    </row>
    <row r="59" spans="1:12" ht="36.75" customHeight="1">
      <c r="A59" s="83"/>
      <c r="B59" s="84"/>
      <c r="C59" s="84"/>
      <c r="D59" s="90">
        <v>6050</v>
      </c>
      <c r="E59" s="91" t="s">
        <v>68</v>
      </c>
      <c r="F59" s="88">
        <v>78744</v>
      </c>
      <c r="G59" s="88">
        <v>63000</v>
      </c>
      <c r="H59" s="88">
        <v>63000</v>
      </c>
      <c r="I59" s="86">
        <v>0</v>
      </c>
      <c r="J59" s="87"/>
      <c r="K59" s="88"/>
      <c r="L59" s="83"/>
    </row>
    <row r="60" spans="1:12" ht="75" customHeight="1">
      <c r="A60" s="83"/>
      <c r="B60" s="84"/>
      <c r="C60" s="84"/>
      <c r="D60" s="92">
        <v>6050</v>
      </c>
      <c r="E60" s="91" t="s">
        <v>69</v>
      </c>
      <c r="F60" s="88">
        <v>50000</v>
      </c>
      <c r="G60" s="88">
        <v>50000</v>
      </c>
      <c r="H60" s="88">
        <v>50000</v>
      </c>
      <c r="I60" s="88">
        <v>0</v>
      </c>
      <c r="J60" s="87"/>
      <c r="K60" s="88"/>
      <c r="L60" s="83"/>
    </row>
    <row r="61" spans="1:12" ht="36.75" customHeight="1">
      <c r="A61" s="93"/>
      <c r="B61" s="94"/>
      <c r="C61" s="94"/>
      <c r="D61" s="95">
        <v>6050</v>
      </c>
      <c r="E61" s="96" t="s">
        <v>70</v>
      </c>
      <c r="F61" s="97">
        <v>20000</v>
      </c>
      <c r="G61" s="97">
        <v>20000</v>
      </c>
      <c r="H61" s="97">
        <v>20000</v>
      </c>
      <c r="I61" s="97">
        <v>0</v>
      </c>
      <c r="J61" s="31"/>
      <c r="K61" s="88"/>
      <c r="L61" s="83"/>
    </row>
    <row r="62" spans="1:12" ht="39" customHeight="1">
      <c r="A62" s="54">
        <v>25</v>
      </c>
      <c r="B62" s="55">
        <v>900</v>
      </c>
      <c r="C62" s="55">
        <v>90001</v>
      </c>
      <c r="D62" s="98">
        <v>6210</v>
      </c>
      <c r="E62" s="99" t="s">
        <v>71</v>
      </c>
      <c r="F62" s="97">
        <v>15000</v>
      </c>
      <c r="G62" s="97">
        <v>15000</v>
      </c>
      <c r="H62" s="97">
        <v>15000</v>
      </c>
      <c r="I62" s="97">
        <v>0</v>
      </c>
      <c r="J62" s="100" t="s">
        <v>72</v>
      </c>
      <c r="K62" s="101"/>
      <c r="L62" s="52" t="s">
        <v>22</v>
      </c>
    </row>
    <row r="63" spans="1:12" ht="36.75" customHeight="1">
      <c r="A63" s="54">
        <v>26</v>
      </c>
      <c r="B63" s="55">
        <v>900</v>
      </c>
      <c r="C63" s="55">
        <v>90001</v>
      </c>
      <c r="D63" s="28">
        <v>6230</v>
      </c>
      <c r="E63" s="102" t="s">
        <v>73</v>
      </c>
      <c r="F63" s="103">
        <v>24000</v>
      </c>
      <c r="G63" s="103">
        <v>24000</v>
      </c>
      <c r="H63" s="103">
        <v>24000</v>
      </c>
      <c r="I63" s="104">
        <v>0</v>
      </c>
      <c r="J63" s="100" t="s">
        <v>72</v>
      </c>
      <c r="K63" s="104"/>
      <c r="L63" s="105" t="s">
        <v>74</v>
      </c>
    </row>
    <row r="64" spans="1:12" ht="24" customHeight="1">
      <c r="A64" s="35">
        <v>27</v>
      </c>
      <c r="B64" s="36">
        <v>900</v>
      </c>
      <c r="C64" s="36">
        <v>90015</v>
      </c>
      <c r="D64" s="36">
        <v>6050</v>
      </c>
      <c r="E64" s="37" t="s">
        <v>75</v>
      </c>
      <c r="F64" s="13">
        <v>144800</v>
      </c>
      <c r="G64" s="13">
        <v>144800</v>
      </c>
      <c r="H64" s="13">
        <v>144800</v>
      </c>
      <c r="I64" s="13">
        <v>0</v>
      </c>
      <c r="J64" s="142" t="s">
        <v>72</v>
      </c>
      <c r="K64" s="13" t="s">
        <v>0</v>
      </c>
      <c r="L64" s="166" t="s">
        <v>31</v>
      </c>
    </row>
    <row r="65" spans="1:12" ht="26.25" customHeight="1">
      <c r="A65" s="38"/>
      <c r="B65" s="39"/>
      <c r="C65" s="39"/>
      <c r="D65" s="39"/>
      <c r="E65" s="40" t="s">
        <v>76</v>
      </c>
      <c r="F65" s="41"/>
      <c r="G65" s="41"/>
      <c r="H65" s="41"/>
      <c r="I65" s="41"/>
      <c r="J65" s="143"/>
      <c r="K65" s="41"/>
      <c r="L65" s="174"/>
    </row>
    <row r="66" spans="1:12" ht="26.25" customHeight="1">
      <c r="A66" s="38"/>
      <c r="B66" s="39"/>
      <c r="C66" s="39"/>
      <c r="D66" s="39"/>
      <c r="E66" s="40" t="s">
        <v>77</v>
      </c>
      <c r="F66" s="41"/>
      <c r="G66" s="41"/>
      <c r="H66" s="41"/>
      <c r="I66" s="41"/>
      <c r="J66" s="143"/>
      <c r="K66" s="41"/>
      <c r="L66" s="174"/>
    </row>
    <row r="67" spans="1:12" ht="19.5" customHeight="1">
      <c r="A67" s="38"/>
      <c r="B67" s="39"/>
      <c r="C67" s="39"/>
      <c r="D67" s="39"/>
      <c r="E67" s="40" t="s">
        <v>78</v>
      </c>
      <c r="F67" s="41"/>
      <c r="G67" s="41"/>
      <c r="H67" s="41"/>
      <c r="I67" s="41"/>
      <c r="J67" s="143"/>
      <c r="K67" s="41"/>
      <c r="L67" s="174"/>
    </row>
    <row r="68" spans="1:12" ht="18.75" customHeight="1">
      <c r="A68" s="38"/>
      <c r="B68" s="39"/>
      <c r="C68" s="39"/>
      <c r="D68" s="39"/>
      <c r="E68" s="40" t="s">
        <v>79</v>
      </c>
      <c r="F68" s="41"/>
      <c r="G68" s="41"/>
      <c r="H68" s="41"/>
      <c r="I68" s="41"/>
      <c r="J68" s="143"/>
      <c r="K68" s="41"/>
      <c r="L68" s="174"/>
    </row>
    <row r="69" spans="1:12" ht="24.75" customHeight="1">
      <c r="A69" s="38"/>
      <c r="B69" s="39"/>
      <c r="C69" s="39"/>
      <c r="D69" s="39"/>
      <c r="E69" s="40" t="s">
        <v>80</v>
      </c>
      <c r="F69" s="41"/>
      <c r="G69" s="41"/>
      <c r="H69" s="41"/>
      <c r="I69" s="41"/>
      <c r="J69" s="143"/>
      <c r="K69" s="41"/>
      <c r="L69" s="174"/>
    </row>
    <row r="70" spans="1:12" ht="21" customHeight="1">
      <c r="A70" s="106"/>
      <c r="B70" s="107"/>
      <c r="C70" s="107"/>
      <c r="D70" s="107"/>
      <c r="E70" s="40" t="s">
        <v>81</v>
      </c>
      <c r="F70" s="41"/>
      <c r="G70" s="41"/>
      <c r="H70" s="41"/>
      <c r="I70" s="41"/>
      <c r="J70" s="146"/>
      <c r="K70" s="41"/>
      <c r="L70" s="167"/>
    </row>
    <row r="71" spans="1:12" ht="41.25" customHeight="1">
      <c r="A71" s="47">
        <v>28</v>
      </c>
      <c r="B71" s="28">
        <v>921</v>
      </c>
      <c r="C71" s="28">
        <v>92109</v>
      </c>
      <c r="D71" s="28">
        <v>6050</v>
      </c>
      <c r="E71" s="29" t="s">
        <v>82</v>
      </c>
      <c r="F71" s="30">
        <v>11000</v>
      </c>
      <c r="G71" s="30">
        <v>11000</v>
      </c>
      <c r="H71" s="30">
        <v>11000</v>
      </c>
      <c r="I71" s="30">
        <v>0</v>
      </c>
      <c r="J71" s="31" t="s">
        <v>72</v>
      </c>
      <c r="K71" s="30" t="s">
        <v>0</v>
      </c>
      <c r="L71" s="32" t="s">
        <v>31</v>
      </c>
    </row>
    <row r="72" spans="1:12" ht="21.75" customHeight="1">
      <c r="A72" s="150" t="s">
        <v>4</v>
      </c>
      <c r="B72" s="150" t="s">
        <v>5</v>
      </c>
      <c r="C72" s="151" t="s">
        <v>6</v>
      </c>
      <c r="D72" s="152" t="s">
        <v>7</v>
      </c>
      <c r="E72" s="155" t="s">
        <v>8</v>
      </c>
      <c r="F72" s="155" t="s">
        <v>9</v>
      </c>
      <c r="G72" s="156" t="s">
        <v>10</v>
      </c>
      <c r="H72" s="157"/>
      <c r="I72" s="157"/>
      <c r="J72" s="157"/>
      <c r="K72" s="158"/>
      <c r="L72" s="155" t="s">
        <v>11</v>
      </c>
    </row>
    <row r="73" spans="1:12" ht="24.75" customHeight="1">
      <c r="A73" s="150"/>
      <c r="B73" s="150"/>
      <c r="C73" s="151"/>
      <c r="D73" s="153"/>
      <c r="E73" s="155"/>
      <c r="F73" s="155"/>
      <c r="G73" s="155" t="s">
        <v>12</v>
      </c>
      <c r="H73" s="156" t="s">
        <v>13</v>
      </c>
      <c r="I73" s="157"/>
      <c r="J73" s="158"/>
      <c r="K73" s="159" t="s">
        <v>14</v>
      </c>
      <c r="L73" s="155"/>
    </row>
    <row r="74" spans="1:12" ht="16.5" customHeight="1">
      <c r="A74" s="150"/>
      <c r="B74" s="150"/>
      <c r="C74" s="151"/>
      <c r="D74" s="153"/>
      <c r="E74" s="155"/>
      <c r="F74" s="155"/>
      <c r="G74" s="155"/>
      <c r="H74" s="155" t="s">
        <v>15</v>
      </c>
      <c r="I74" s="155" t="s">
        <v>16</v>
      </c>
      <c r="J74" s="159" t="s">
        <v>17</v>
      </c>
      <c r="K74" s="160"/>
      <c r="L74" s="155"/>
    </row>
    <row r="75" spans="1:12" ht="17.25" customHeight="1">
      <c r="A75" s="150"/>
      <c r="B75" s="150"/>
      <c r="C75" s="151"/>
      <c r="D75" s="153"/>
      <c r="E75" s="155"/>
      <c r="F75" s="155"/>
      <c r="G75" s="155"/>
      <c r="H75" s="155"/>
      <c r="I75" s="155"/>
      <c r="J75" s="162"/>
      <c r="K75" s="160"/>
      <c r="L75" s="155"/>
    </row>
    <row r="76" spans="1:12" ht="8.25" customHeight="1">
      <c r="A76" s="150"/>
      <c r="B76" s="150"/>
      <c r="C76" s="151"/>
      <c r="D76" s="154"/>
      <c r="E76" s="155"/>
      <c r="F76" s="155"/>
      <c r="G76" s="155"/>
      <c r="H76" s="155"/>
      <c r="I76" s="155"/>
      <c r="J76" s="163"/>
      <c r="K76" s="161"/>
      <c r="L76" s="155"/>
    </row>
    <row r="77" spans="1:12" ht="39" thickBot="1">
      <c r="A77" s="63">
        <v>29</v>
      </c>
      <c r="B77" s="28">
        <v>921</v>
      </c>
      <c r="C77" s="28">
        <v>92109</v>
      </c>
      <c r="D77" s="108">
        <v>6050</v>
      </c>
      <c r="E77" s="109" t="s">
        <v>83</v>
      </c>
      <c r="F77" s="14">
        <v>10000</v>
      </c>
      <c r="G77" s="14">
        <v>10000</v>
      </c>
      <c r="H77" s="14">
        <v>10000</v>
      </c>
      <c r="I77" s="110">
        <v>0</v>
      </c>
      <c r="J77" s="100" t="s">
        <v>46</v>
      </c>
      <c r="K77" s="110"/>
      <c r="L77" s="32" t="s">
        <v>31</v>
      </c>
    </row>
    <row r="78" spans="1:12" ht="36">
      <c r="A78" s="47">
        <v>30</v>
      </c>
      <c r="B78" s="111">
        <v>926</v>
      </c>
      <c r="C78" s="111">
        <v>92601</v>
      </c>
      <c r="D78" s="112">
        <v>6050</v>
      </c>
      <c r="E78" s="113" t="s">
        <v>84</v>
      </c>
      <c r="F78" s="30">
        <v>12000</v>
      </c>
      <c r="G78" s="30">
        <v>12000</v>
      </c>
      <c r="H78" s="30">
        <v>12000</v>
      </c>
      <c r="I78" s="114">
        <v>0</v>
      </c>
      <c r="J78" s="31" t="s">
        <v>72</v>
      </c>
      <c r="K78" s="30">
        <v>0</v>
      </c>
      <c r="L78" s="32" t="s">
        <v>31</v>
      </c>
    </row>
    <row r="79" spans="1:12" ht="36">
      <c r="A79" s="27">
        <v>31</v>
      </c>
      <c r="B79" s="115">
        <v>926</v>
      </c>
      <c r="C79" s="115">
        <v>92601</v>
      </c>
      <c r="D79" s="116">
        <v>6050</v>
      </c>
      <c r="E79" s="117" t="s">
        <v>85</v>
      </c>
      <c r="F79" s="14">
        <v>4000</v>
      </c>
      <c r="G79" s="14">
        <v>4000</v>
      </c>
      <c r="H79" s="14">
        <v>4000</v>
      </c>
      <c r="I79" s="14">
        <v>0</v>
      </c>
      <c r="J79" s="81" t="s">
        <v>72</v>
      </c>
      <c r="K79" s="14"/>
      <c r="L79" s="50" t="s">
        <v>31</v>
      </c>
    </row>
    <row r="80" spans="1:12" ht="43.5" customHeight="1" thickBot="1">
      <c r="A80" s="27">
        <v>32</v>
      </c>
      <c r="B80" s="115">
        <v>926</v>
      </c>
      <c r="C80" s="115">
        <v>92601</v>
      </c>
      <c r="D80" s="116">
        <v>6050</v>
      </c>
      <c r="E80" s="117" t="s">
        <v>86</v>
      </c>
      <c r="F80" s="14">
        <v>20000</v>
      </c>
      <c r="G80" s="14">
        <v>20000</v>
      </c>
      <c r="H80" s="14">
        <v>20000</v>
      </c>
      <c r="I80" s="14">
        <v>0</v>
      </c>
      <c r="J80" s="81" t="s">
        <v>72</v>
      </c>
      <c r="K80" s="14"/>
      <c r="L80" s="50" t="s">
        <v>31</v>
      </c>
    </row>
    <row r="81" spans="1:12" ht="50.25" customHeight="1" thickBot="1">
      <c r="A81" s="175" t="s">
        <v>87</v>
      </c>
      <c r="B81" s="176"/>
      <c r="C81" s="176"/>
      <c r="D81" s="176"/>
      <c r="E81" s="177"/>
      <c r="F81" s="118">
        <f>SUM(F12:F80)-F57</f>
        <v>9719100.5899999999</v>
      </c>
      <c r="G81" s="118">
        <f>SUM(G12:G80)-G57</f>
        <v>4067224.17</v>
      </c>
      <c r="H81" s="118">
        <f>SUM(H12:H80)-H57</f>
        <v>4057663</v>
      </c>
      <c r="I81" s="118">
        <f>SUM(I12:I80)-I57</f>
        <v>0</v>
      </c>
      <c r="J81" s="119" t="s">
        <v>88</v>
      </c>
      <c r="K81" s="118">
        <f>SUM(K12:K80)-K57</f>
        <v>0</v>
      </c>
      <c r="L81" s="120" t="s">
        <v>89</v>
      </c>
    </row>
    <row r="82" spans="1:12">
      <c r="A82" s="1" t="s">
        <v>90</v>
      </c>
    </row>
    <row r="83" spans="1:12">
      <c r="A83" s="1" t="s">
        <v>91</v>
      </c>
    </row>
    <row r="84" spans="1:12">
      <c r="A84" s="1" t="s">
        <v>92</v>
      </c>
    </row>
    <row r="85" spans="1:12">
      <c r="A85" s="121" t="s">
        <v>93</v>
      </c>
    </row>
    <row r="86" spans="1:12">
      <c r="A86" s="122" t="s">
        <v>0</v>
      </c>
    </row>
    <row r="87" spans="1:12">
      <c r="C87" s="1" t="s">
        <v>0</v>
      </c>
      <c r="E87" s="121" t="s">
        <v>0</v>
      </c>
    </row>
    <row r="90" spans="1:12">
      <c r="E90" s="1" t="s">
        <v>0</v>
      </c>
    </row>
    <row r="93" spans="1:12">
      <c r="G93" s="1" t="s">
        <v>0</v>
      </c>
    </row>
    <row r="95" spans="1:12">
      <c r="G95" s="123" t="s">
        <v>0</v>
      </c>
    </row>
    <row r="100" spans="6:6">
      <c r="F100" s="1" t="s">
        <v>0</v>
      </c>
    </row>
  </sheetData>
  <mergeCells count="82">
    <mergeCell ref="A81:E81"/>
    <mergeCell ref="G73:G76"/>
    <mergeCell ref="H73:J73"/>
    <mergeCell ref="K73:K76"/>
    <mergeCell ref="H74:H76"/>
    <mergeCell ref="I74:I76"/>
    <mergeCell ref="J74:J76"/>
    <mergeCell ref="J64:J70"/>
    <mergeCell ref="L64:L70"/>
    <mergeCell ref="A72:A76"/>
    <mergeCell ref="B72:B76"/>
    <mergeCell ref="C72:C76"/>
    <mergeCell ref="D72:D76"/>
    <mergeCell ref="E72:E76"/>
    <mergeCell ref="F72:F76"/>
    <mergeCell ref="G72:K72"/>
    <mergeCell ref="L72:L76"/>
    <mergeCell ref="L49:L53"/>
    <mergeCell ref="G50:G53"/>
    <mergeCell ref="H50:J50"/>
    <mergeCell ref="K50:K53"/>
    <mergeCell ref="H51:H53"/>
    <mergeCell ref="I51:I53"/>
    <mergeCell ref="J51:J53"/>
    <mergeCell ref="G45:G46"/>
    <mergeCell ref="A49:A53"/>
    <mergeCell ref="B49:B53"/>
    <mergeCell ref="C49:C53"/>
    <mergeCell ref="D49:D53"/>
    <mergeCell ref="E49:E53"/>
    <mergeCell ref="G49:K49"/>
    <mergeCell ref="I30:I32"/>
    <mergeCell ref="J30:J32"/>
    <mergeCell ref="F49:F53"/>
    <mergeCell ref="L45:L46"/>
    <mergeCell ref="A47:A48"/>
    <mergeCell ref="B47:B48"/>
    <mergeCell ref="C47:C48"/>
    <mergeCell ref="E47:E48"/>
    <mergeCell ref="F47:F48"/>
    <mergeCell ref="G47:G48"/>
    <mergeCell ref="L47:L48"/>
    <mergeCell ref="A45:A46"/>
    <mergeCell ref="B45:B46"/>
    <mergeCell ref="C45:C46"/>
    <mergeCell ref="E45:E46"/>
    <mergeCell ref="F45:F46"/>
    <mergeCell ref="J12:J18"/>
    <mergeCell ref="L12:L18"/>
    <mergeCell ref="J22:J26"/>
    <mergeCell ref="L22:L26"/>
    <mergeCell ref="A28:A32"/>
    <mergeCell ref="B28:B32"/>
    <mergeCell ref="C28:C32"/>
    <mergeCell ref="D28:D32"/>
    <mergeCell ref="E28:E32"/>
    <mergeCell ref="F28:F32"/>
    <mergeCell ref="G28:K28"/>
    <mergeCell ref="L28:L32"/>
    <mergeCell ref="G29:G32"/>
    <mergeCell ref="H29:J29"/>
    <mergeCell ref="K29:K32"/>
    <mergeCell ref="H30:H32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E2:F4"/>
    <mergeCell ref="H2:I2"/>
    <mergeCell ref="H4:I4"/>
    <mergeCell ref="H5:L5"/>
    <mergeCell ref="A6:L6"/>
    <mergeCell ref="A7:A11"/>
    <mergeCell ref="B7:B11"/>
    <mergeCell ref="C7:C11"/>
    <mergeCell ref="D7:D11"/>
    <mergeCell ref="E7:E11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7"/>
  <sheetViews>
    <sheetView defaultGridColor="0" topLeftCell="A56" colorId="8" zoomScaleNormal="100" workbookViewId="0">
      <selection activeCell="C70" sqref="C70"/>
    </sheetView>
  </sheetViews>
  <sheetFormatPr defaultRowHeight="12.75"/>
  <cols>
    <col min="1" max="1" width="6" style="7" bestFit="1" customWidth="1"/>
    <col min="2" max="2" width="9.42578125" style="7" customWidth="1"/>
    <col min="3" max="3" width="8.7109375" style="7" customWidth="1"/>
    <col min="4" max="9" width="16.42578125" style="7" customWidth="1"/>
    <col min="10" max="10" width="12.7109375" style="181" customWidth="1"/>
    <col min="11" max="16384" width="9.140625" style="181"/>
  </cols>
  <sheetData>
    <row r="1" spans="1:10" ht="15">
      <c r="A1" s="178"/>
      <c r="B1" s="178"/>
      <c r="C1" s="178"/>
      <c r="D1" s="1" t="s">
        <v>0</v>
      </c>
      <c r="E1" s="178"/>
      <c r="F1" s="179" t="s">
        <v>99</v>
      </c>
      <c r="H1" s="7" t="s">
        <v>0</v>
      </c>
      <c r="J1" s="180"/>
    </row>
    <row r="2" spans="1:10">
      <c r="A2" s="178"/>
      <c r="B2" s="178"/>
      <c r="C2" s="178"/>
      <c r="D2" s="178"/>
      <c r="E2" s="178"/>
      <c r="F2" s="131" t="s">
        <v>116</v>
      </c>
      <c r="G2" s="131"/>
      <c r="J2" s="7"/>
    </row>
    <row r="3" spans="1:10">
      <c r="A3" s="178"/>
      <c r="B3" s="178"/>
      <c r="C3" s="178"/>
      <c r="D3" s="178"/>
      <c r="E3" s="178"/>
      <c r="F3" s="131" t="s">
        <v>95</v>
      </c>
      <c r="G3" s="131"/>
      <c r="J3" s="7"/>
    </row>
    <row r="4" spans="1:10">
      <c r="A4" s="178"/>
      <c r="B4" s="178"/>
      <c r="C4" s="178"/>
      <c r="D4" s="178" t="s">
        <v>0</v>
      </c>
      <c r="E4" s="178"/>
      <c r="F4" s="131" t="s">
        <v>117</v>
      </c>
      <c r="G4" s="131"/>
      <c r="J4" s="7"/>
    </row>
    <row r="5" spans="1:10" ht="15">
      <c r="A5" s="178"/>
      <c r="B5" s="178"/>
      <c r="C5" s="178"/>
      <c r="D5" s="178"/>
      <c r="E5" s="178"/>
      <c r="F5" s="132" t="s">
        <v>94</v>
      </c>
      <c r="G5" s="132"/>
      <c r="H5" s="132"/>
      <c r="I5" s="132"/>
      <c r="J5" s="132"/>
    </row>
    <row r="6" spans="1:10" ht="11.25" customHeight="1">
      <c r="A6" s="178"/>
      <c r="B6" s="178"/>
      <c r="C6" s="178"/>
      <c r="D6" s="178"/>
      <c r="E6" s="178"/>
      <c r="F6" s="178"/>
      <c r="G6" s="180"/>
      <c r="H6" s="182" t="s">
        <v>0</v>
      </c>
      <c r="J6" s="180"/>
    </row>
    <row r="7" spans="1:10" hidden="1">
      <c r="A7" s="178"/>
      <c r="B7" s="178"/>
      <c r="C7" s="178"/>
      <c r="D7" s="178"/>
      <c r="E7" s="178"/>
      <c r="F7" s="178"/>
      <c r="G7" s="183" t="s">
        <v>0</v>
      </c>
      <c r="H7" s="184" t="s">
        <v>0</v>
      </c>
      <c r="J7" s="180"/>
    </row>
    <row r="8" spans="1:10" ht="9" customHeight="1">
      <c r="A8" s="178"/>
      <c r="B8" s="178"/>
      <c r="C8" s="178"/>
      <c r="D8" s="178"/>
      <c r="E8" s="178"/>
      <c r="F8" s="178"/>
      <c r="G8" s="180"/>
      <c r="H8" s="180"/>
      <c r="I8" s="179" t="s">
        <v>0</v>
      </c>
      <c r="J8" s="180"/>
    </row>
    <row r="9" spans="1:10" ht="37.5" customHeight="1">
      <c r="A9" s="185" t="s">
        <v>100</v>
      </c>
      <c r="B9" s="185"/>
      <c r="C9" s="185"/>
      <c r="D9" s="185"/>
      <c r="E9" s="185"/>
      <c r="F9" s="185"/>
      <c r="G9" s="185"/>
      <c r="H9" s="185"/>
      <c r="I9" s="185"/>
      <c r="J9" s="185"/>
    </row>
    <row r="10" spans="1:10" ht="11.25" customHeight="1">
      <c r="A10" s="186"/>
      <c r="B10" s="186"/>
      <c r="C10" s="186"/>
      <c r="D10" s="186"/>
      <c r="E10" s="186"/>
      <c r="F10" s="186"/>
      <c r="G10" s="186"/>
      <c r="H10" s="186" t="s">
        <v>101</v>
      </c>
      <c r="I10" s="186"/>
      <c r="J10" s="186"/>
    </row>
    <row r="11" spans="1:10" ht="39" customHeight="1">
      <c r="A11" s="187" t="s">
        <v>5</v>
      </c>
      <c r="B11" s="188" t="s">
        <v>96</v>
      </c>
      <c r="C11" s="188" t="s">
        <v>7</v>
      </c>
      <c r="D11" s="189" t="s">
        <v>102</v>
      </c>
      <c r="E11" s="189" t="s">
        <v>103</v>
      </c>
      <c r="F11" s="189" t="s">
        <v>104</v>
      </c>
      <c r="G11" s="189"/>
      <c r="H11" s="189"/>
      <c r="I11" s="189"/>
      <c r="J11" s="189"/>
    </row>
    <row r="12" spans="1:10" s="191" customFormat="1" ht="16.5" customHeight="1">
      <c r="A12" s="187"/>
      <c r="B12" s="190"/>
      <c r="C12" s="190"/>
      <c r="D12" s="187"/>
      <c r="E12" s="189"/>
      <c r="F12" s="189" t="s">
        <v>105</v>
      </c>
      <c r="G12" s="189" t="s">
        <v>106</v>
      </c>
      <c r="H12" s="189"/>
      <c r="I12" s="189"/>
      <c r="J12" s="189" t="s">
        <v>107</v>
      </c>
    </row>
    <row r="13" spans="1:10" s="191" customFormat="1" ht="28.5" customHeight="1">
      <c r="A13" s="187"/>
      <c r="B13" s="192"/>
      <c r="C13" s="192"/>
      <c r="D13" s="187"/>
      <c r="E13" s="189"/>
      <c r="F13" s="189"/>
      <c r="G13" s="193" t="s">
        <v>108</v>
      </c>
      <c r="H13" s="193" t="s">
        <v>109</v>
      </c>
      <c r="I13" s="193" t="s">
        <v>110</v>
      </c>
      <c r="J13" s="189"/>
    </row>
    <row r="14" spans="1:10" s="191" customFormat="1" ht="18.75" customHeight="1">
      <c r="A14" s="194" t="s">
        <v>18</v>
      </c>
      <c r="B14" s="194" t="s">
        <v>111</v>
      </c>
      <c r="C14" s="195" t="s">
        <v>0</v>
      </c>
      <c r="D14" s="196">
        <f>SUM(D15)</f>
        <v>563318.41</v>
      </c>
      <c r="E14" s="196">
        <f>SUM(E15:E21)</f>
        <v>563318.40999999992</v>
      </c>
      <c r="F14" s="196">
        <f t="shared" ref="F14:H14" si="0">SUM(F15:F21)</f>
        <v>563318.40999999992</v>
      </c>
      <c r="G14" s="196">
        <f t="shared" si="0"/>
        <v>7500</v>
      </c>
      <c r="H14" s="196">
        <f t="shared" si="0"/>
        <v>1466.25</v>
      </c>
      <c r="I14" s="196">
        <f>SUM(I16:I23)</f>
        <v>0</v>
      </c>
      <c r="J14" s="196">
        <f>SUM(J16:J23)</f>
        <v>0</v>
      </c>
    </row>
    <row r="15" spans="1:10" ht="15" customHeight="1">
      <c r="A15" s="197" t="s">
        <v>0</v>
      </c>
      <c r="B15" s="197"/>
      <c r="C15" s="197">
        <v>2010</v>
      </c>
      <c r="D15" s="198">
        <v>563318.41</v>
      </c>
      <c r="E15" s="198"/>
      <c r="F15" s="198"/>
      <c r="G15" s="198"/>
      <c r="H15" s="198"/>
      <c r="I15" s="198"/>
      <c r="J15" s="198"/>
    </row>
    <row r="16" spans="1:10" ht="15" customHeight="1">
      <c r="A16" s="197"/>
      <c r="B16" s="197"/>
      <c r="C16" s="197">
        <v>4010</v>
      </c>
      <c r="D16" s="198"/>
      <c r="E16" s="199">
        <f t="shared" ref="E16:E19" si="1">+F16+J16</f>
        <v>7500</v>
      </c>
      <c r="F16" s="199">
        <v>7500</v>
      </c>
      <c r="G16" s="199">
        <v>7500</v>
      </c>
      <c r="H16" s="199"/>
      <c r="I16" s="198"/>
      <c r="J16" s="198"/>
    </row>
    <row r="17" spans="1:10" ht="15" customHeight="1">
      <c r="A17" s="197"/>
      <c r="B17" s="197"/>
      <c r="C17" s="197">
        <v>4110</v>
      </c>
      <c r="D17" s="198"/>
      <c r="E17" s="199">
        <f t="shared" si="1"/>
        <v>1282.5</v>
      </c>
      <c r="F17" s="199">
        <v>1282.5</v>
      </c>
      <c r="G17" s="199">
        <v>0</v>
      </c>
      <c r="H17" s="199">
        <v>1282.5</v>
      </c>
      <c r="I17" s="198"/>
      <c r="J17" s="198"/>
    </row>
    <row r="18" spans="1:10" ht="15" customHeight="1">
      <c r="A18" s="197"/>
      <c r="B18" s="197"/>
      <c r="C18" s="197">
        <v>4120</v>
      </c>
      <c r="D18" s="198"/>
      <c r="E18" s="199">
        <f t="shared" si="1"/>
        <v>183.75</v>
      </c>
      <c r="F18" s="199">
        <v>183.75</v>
      </c>
      <c r="G18" s="199"/>
      <c r="H18" s="199">
        <v>183.75</v>
      </c>
      <c r="I18" s="198"/>
      <c r="J18" s="198"/>
    </row>
    <row r="19" spans="1:10" ht="15" customHeight="1">
      <c r="A19" s="197"/>
      <c r="B19" s="197"/>
      <c r="C19" s="197">
        <v>4210</v>
      </c>
      <c r="D19" s="198"/>
      <c r="E19" s="199">
        <f t="shared" si="1"/>
        <v>79.209999999999994</v>
      </c>
      <c r="F19" s="199">
        <v>79.209999999999994</v>
      </c>
      <c r="G19" s="199"/>
      <c r="H19" s="199">
        <v>0</v>
      </c>
      <c r="I19" s="198"/>
      <c r="J19" s="198"/>
    </row>
    <row r="20" spans="1:10" ht="15" customHeight="1">
      <c r="A20" s="197"/>
      <c r="B20" s="197"/>
      <c r="C20" s="197">
        <v>4300</v>
      </c>
      <c r="D20" s="198"/>
      <c r="E20" s="199">
        <f>+F20+J20</f>
        <v>2000</v>
      </c>
      <c r="F20" s="199">
        <v>2000</v>
      </c>
      <c r="G20" s="199"/>
      <c r="H20" s="199"/>
      <c r="I20" s="198"/>
      <c r="J20" s="198"/>
    </row>
    <row r="21" spans="1:10" ht="15" customHeight="1">
      <c r="A21" s="197"/>
      <c r="B21" s="197"/>
      <c r="C21" s="197">
        <v>4430</v>
      </c>
      <c r="D21" s="198"/>
      <c r="E21" s="199">
        <f>+F21+J21</f>
        <v>552272.94999999995</v>
      </c>
      <c r="F21" s="199">
        <v>552272.94999999995</v>
      </c>
      <c r="G21" s="199"/>
      <c r="H21" s="199"/>
      <c r="I21" s="198"/>
      <c r="J21" s="198"/>
    </row>
    <row r="22" spans="1:10" ht="15" customHeight="1">
      <c r="A22" s="195">
        <v>750</v>
      </c>
      <c r="B22" s="195">
        <v>75011</v>
      </c>
      <c r="C22" s="195" t="s">
        <v>0</v>
      </c>
      <c r="D22" s="196">
        <f>SUM(D23)</f>
        <v>80400</v>
      </c>
      <c r="E22" s="196">
        <f>+F22+J22</f>
        <v>80400</v>
      </c>
      <c r="F22" s="196">
        <f>SUM(F24:F30)</f>
        <v>80400</v>
      </c>
      <c r="G22" s="196">
        <f>SUM(G24:G30)</f>
        <v>65554</v>
      </c>
      <c r="H22" s="196">
        <f>SUM(H24:H30)</f>
        <v>12306</v>
      </c>
      <c r="I22" s="196">
        <f>SUM(I24:I30)</f>
        <v>0</v>
      </c>
      <c r="J22" s="196">
        <f>SUM(J24:J30)</f>
        <v>0</v>
      </c>
    </row>
    <row r="23" spans="1:10" ht="15" customHeight="1">
      <c r="A23" s="197" t="s">
        <v>0</v>
      </c>
      <c r="B23" s="197"/>
      <c r="C23" s="197">
        <v>2010</v>
      </c>
      <c r="D23" s="198">
        <v>80400</v>
      </c>
      <c r="E23" s="198"/>
      <c r="F23" s="198"/>
      <c r="G23" s="198"/>
      <c r="H23" s="198"/>
      <c r="I23" s="198"/>
      <c r="J23" s="198"/>
    </row>
    <row r="24" spans="1:10" ht="17.25" customHeight="1">
      <c r="A24" s="197"/>
      <c r="B24" s="197"/>
      <c r="C24" s="197">
        <v>4010</v>
      </c>
      <c r="D24" s="198"/>
      <c r="E24" s="199">
        <f t="shared" ref="E24:E29" si="2">+F24+J24</f>
        <v>61200</v>
      </c>
      <c r="F24" s="199">
        <v>61200</v>
      </c>
      <c r="G24" s="199">
        <v>61200</v>
      </c>
      <c r="H24" s="199"/>
      <c r="I24" s="198"/>
      <c r="J24" s="198"/>
    </row>
    <row r="25" spans="1:10" ht="14.25" customHeight="1">
      <c r="A25" s="197"/>
      <c r="B25" s="197"/>
      <c r="C25" s="197">
        <v>4040</v>
      </c>
      <c r="D25" s="198"/>
      <c r="E25" s="199">
        <f t="shared" si="2"/>
        <v>4354</v>
      </c>
      <c r="F25" s="199">
        <v>4354</v>
      </c>
      <c r="G25" s="199">
        <v>4354</v>
      </c>
      <c r="H25" s="199"/>
      <c r="I25" s="198"/>
      <c r="J25" s="198"/>
    </row>
    <row r="26" spans="1:10" ht="14.25" customHeight="1">
      <c r="A26" s="197"/>
      <c r="B26" s="197"/>
      <c r="C26" s="197">
        <v>4110</v>
      </c>
      <c r="D26" s="198"/>
      <c r="E26" s="199">
        <f t="shared" si="2"/>
        <v>11210</v>
      </c>
      <c r="F26" s="199">
        <v>11210</v>
      </c>
      <c r="G26" s="199"/>
      <c r="H26" s="199">
        <v>11210</v>
      </c>
      <c r="I26" s="198"/>
      <c r="J26" s="198"/>
    </row>
    <row r="27" spans="1:10" ht="14.25" customHeight="1">
      <c r="A27" s="197"/>
      <c r="B27" s="197"/>
      <c r="C27" s="197">
        <v>4120</v>
      </c>
      <c r="D27" s="198"/>
      <c r="E27" s="199">
        <f t="shared" si="2"/>
        <v>1096</v>
      </c>
      <c r="F27" s="199">
        <v>1096</v>
      </c>
      <c r="G27" s="199"/>
      <c r="H27" s="199">
        <v>1096</v>
      </c>
      <c r="I27" s="198"/>
      <c r="J27" s="198"/>
    </row>
    <row r="28" spans="1:10" ht="14.25" customHeight="1">
      <c r="A28" s="197"/>
      <c r="B28" s="197"/>
      <c r="C28" s="197">
        <v>4210</v>
      </c>
      <c r="D28" s="198"/>
      <c r="E28" s="199">
        <f>+F28+J28</f>
        <v>200</v>
      </c>
      <c r="F28" s="199">
        <v>200</v>
      </c>
      <c r="G28" s="199"/>
      <c r="H28" s="199"/>
      <c r="I28" s="198"/>
      <c r="J28" s="198"/>
    </row>
    <row r="29" spans="1:10" ht="14.25" customHeight="1">
      <c r="A29" s="197"/>
      <c r="B29" s="197"/>
      <c r="C29" s="197">
        <v>4360</v>
      </c>
      <c r="D29" s="198"/>
      <c r="E29" s="199">
        <f t="shared" si="2"/>
        <v>400</v>
      </c>
      <c r="F29" s="199">
        <v>400</v>
      </c>
      <c r="G29" s="199"/>
      <c r="H29" s="199"/>
      <c r="I29" s="198"/>
      <c r="J29" s="198"/>
    </row>
    <row r="30" spans="1:10" ht="14.25" customHeight="1">
      <c r="A30" s="200" t="s">
        <v>112</v>
      </c>
      <c r="B30" s="197"/>
      <c r="C30" s="197">
        <v>4440</v>
      </c>
      <c r="D30" s="198"/>
      <c r="E30" s="199">
        <f>+F30+J30</f>
        <v>1940</v>
      </c>
      <c r="F30" s="199">
        <v>1940</v>
      </c>
      <c r="G30" s="199"/>
      <c r="H30" s="199"/>
      <c r="I30" s="198"/>
      <c r="J30" s="198"/>
    </row>
    <row r="31" spans="1:10" ht="14.25" customHeight="1">
      <c r="A31" s="195">
        <v>751</v>
      </c>
      <c r="B31" s="195">
        <v>75101</v>
      </c>
      <c r="C31" s="195" t="s">
        <v>0</v>
      </c>
      <c r="D31" s="196">
        <f>SUM(D32)</f>
        <v>2241</v>
      </c>
      <c r="E31" s="196">
        <f>+F31+J31</f>
        <v>2241</v>
      </c>
      <c r="F31" s="196">
        <f>SUM(F33:F34)</f>
        <v>2241</v>
      </c>
      <c r="G31" s="196">
        <f>SUM(G33:G34)</f>
        <v>0</v>
      </c>
      <c r="H31" s="196">
        <f>SUM(H33:H34)</f>
        <v>0</v>
      </c>
      <c r="I31" s="196">
        <f>SUM(I33:I34)</f>
        <v>0</v>
      </c>
      <c r="J31" s="196">
        <f>SUM(J33:J34)</f>
        <v>0</v>
      </c>
    </row>
    <row r="32" spans="1:10" ht="14.25" customHeight="1">
      <c r="A32" s="197" t="s">
        <v>0</v>
      </c>
      <c r="B32" s="197"/>
      <c r="C32" s="197">
        <v>2010</v>
      </c>
      <c r="D32" s="198">
        <v>2241</v>
      </c>
      <c r="E32" s="198"/>
      <c r="F32" s="198"/>
      <c r="G32" s="198"/>
      <c r="H32" s="198"/>
      <c r="I32" s="198"/>
      <c r="J32" s="198"/>
    </row>
    <row r="33" spans="1:10" ht="14.25" customHeight="1">
      <c r="A33" s="197"/>
      <c r="B33" s="197"/>
      <c r="C33" s="197">
        <v>4210</v>
      </c>
      <c r="D33" s="198"/>
      <c r="E33" s="198">
        <f>+F33+J33</f>
        <v>335</v>
      </c>
      <c r="F33" s="198">
        <v>335</v>
      </c>
      <c r="G33" s="198"/>
      <c r="H33" s="198"/>
      <c r="I33" s="198"/>
      <c r="J33" s="198"/>
    </row>
    <row r="34" spans="1:10" ht="14.25" customHeight="1">
      <c r="A34" s="197"/>
      <c r="B34" s="197"/>
      <c r="C34" s="197">
        <v>4300</v>
      </c>
      <c r="D34" s="198"/>
      <c r="E34" s="198">
        <f>+F34+J34</f>
        <v>1906</v>
      </c>
      <c r="F34" s="198">
        <v>1906</v>
      </c>
      <c r="G34" s="198"/>
      <c r="H34" s="198"/>
      <c r="I34" s="198"/>
      <c r="J34" s="198"/>
    </row>
    <row r="35" spans="1:10" ht="14.25" customHeight="1">
      <c r="A35" s="195">
        <v>751</v>
      </c>
      <c r="B35" s="195">
        <v>75107</v>
      </c>
      <c r="C35" s="195" t="s">
        <v>0</v>
      </c>
      <c r="D35" s="196">
        <f>SUM(D36)</f>
        <v>46824</v>
      </c>
      <c r="E35" s="196">
        <f>+F35+J35</f>
        <v>46824</v>
      </c>
      <c r="F35" s="196">
        <f>SUM(F37:F45)</f>
        <v>46824</v>
      </c>
      <c r="G35" s="196">
        <f>SUM(G38:G45)</f>
        <v>11106.83</v>
      </c>
      <c r="H35" s="196">
        <f>SUM(H38:H45)</f>
        <v>1555.5100000000002</v>
      </c>
      <c r="I35" s="196">
        <f>SUM(I38:I45)</f>
        <v>0</v>
      </c>
      <c r="J35" s="196">
        <f>SUM(J38:J45)</f>
        <v>0</v>
      </c>
    </row>
    <row r="36" spans="1:10" ht="14.25" customHeight="1">
      <c r="A36" s="197" t="s">
        <v>0</v>
      </c>
      <c r="B36" s="197"/>
      <c r="C36" s="197">
        <v>2010</v>
      </c>
      <c r="D36" s="198">
        <v>46824</v>
      </c>
      <c r="E36" s="198"/>
      <c r="F36" s="198"/>
      <c r="G36" s="198"/>
      <c r="H36" s="198"/>
      <c r="I36" s="198"/>
      <c r="J36" s="198"/>
    </row>
    <row r="37" spans="1:10" ht="14.25" customHeight="1">
      <c r="A37" s="197"/>
      <c r="B37" s="197"/>
      <c r="C37" s="197">
        <v>3030</v>
      </c>
      <c r="D37" s="198"/>
      <c r="E37" s="199">
        <f t="shared" ref="E37:E41" si="3">+F37+J37</f>
        <v>25320</v>
      </c>
      <c r="F37" s="198">
        <v>25320</v>
      </c>
      <c r="G37" s="198"/>
      <c r="H37" s="198"/>
      <c r="I37" s="198"/>
      <c r="J37" s="198"/>
    </row>
    <row r="38" spans="1:10" ht="14.25" customHeight="1">
      <c r="A38" s="197"/>
      <c r="B38" s="197"/>
      <c r="C38" s="197">
        <v>4010</v>
      </c>
      <c r="D38" s="198"/>
      <c r="E38" s="199">
        <f t="shared" si="3"/>
        <v>7221.83</v>
      </c>
      <c r="F38" s="199">
        <v>7221.83</v>
      </c>
      <c r="G38" s="199">
        <v>7221.83</v>
      </c>
      <c r="H38" s="199"/>
      <c r="I38" s="198"/>
      <c r="J38" s="198"/>
    </row>
    <row r="39" spans="1:10" ht="14.25" customHeight="1">
      <c r="A39" s="197"/>
      <c r="B39" s="197"/>
      <c r="C39" s="197">
        <v>4110</v>
      </c>
      <c r="D39" s="198"/>
      <c r="E39" s="199">
        <f t="shared" si="3"/>
        <v>1381.15</v>
      </c>
      <c r="F39" s="199">
        <v>1381.15</v>
      </c>
      <c r="G39" s="199"/>
      <c r="H39" s="199">
        <v>1381.15</v>
      </c>
      <c r="I39" s="198"/>
      <c r="J39" s="198"/>
    </row>
    <row r="40" spans="1:10" ht="14.25" customHeight="1">
      <c r="A40" s="200" t="s">
        <v>0</v>
      </c>
      <c r="B40" s="197"/>
      <c r="C40" s="197">
        <v>4120</v>
      </c>
      <c r="D40" s="198"/>
      <c r="E40" s="199">
        <f t="shared" si="3"/>
        <v>174.36</v>
      </c>
      <c r="F40" s="199">
        <v>174.36</v>
      </c>
      <c r="G40" s="199"/>
      <c r="H40" s="199">
        <v>174.36</v>
      </c>
      <c r="I40" s="198"/>
      <c r="J40" s="198"/>
    </row>
    <row r="41" spans="1:10" ht="14.25" customHeight="1">
      <c r="A41" s="197"/>
      <c r="B41" s="197"/>
      <c r="C41" s="197">
        <v>4170</v>
      </c>
      <c r="D41" s="198"/>
      <c r="E41" s="199">
        <f t="shared" si="3"/>
        <v>3885</v>
      </c>
      <c r="F41" s="199">
        <v>3885</v>
      </c>
      <c r="G41" s="199">
        <v>3885</v>
      </c>
      <c r="H41" s="199"/>
      <c r="I41" s="198"/>
      <c r="J41" s="198"/>
    </row>
    <row r="42" spans="1:10" ht="14.25" customHeight="1">
      <c r="A42" s="197"/>
      <c r="B42" s="197"/>
      <c r="C42" s="197">
        <v>4210</v>
      </c>
      <c r="D42" s="198"/>
      <c r="E42" s="199">
        <f>+F42+J42</f>
        <v>4031.17</v>
      </c>
      <c r="F42" s="199">
        <v>4031.17</v>
      </c>
      <c r="G42" s="199"/>
      <c r="H42" s="199"/>
      <c r="I42" s="198"/>
      <c r="J42" s="198"/>
    </row>
    <row r="43" spans="1:10" ht="14.25" customHeight="1">
      <c r="A43" s="197"/>
      <c r="B43" s="197"/>
      <c r="C43" s="197">
        <v>4300</v>
      </c>
      <c r="D43" s="198"/>
      <c r="E43" s="199">
        <f>+F43+J43</f>
        <v>4652.78</v>
      </c>
      <c r="F43" s="199">
        <v>4652.78</v>
      </c>
      <c r="G43" s="199"/>
      <c r="H43" s="199"/>
      <c r="I43" s="198"/>
      <c r="J43" s="198"/>
    </row>
    <row r="44" spans="1:10" ht="14.25" customHeight="1">
      <c r="A44" s="197"/>
      <c r="B44" s="197"/>
      <c r="C44" s="197">
        <v>4360</v>
      </c>
      <c r="D44" s="198"/>
      <c r="E44" s="199">
        <f t="shared" ref="E44" si="4">+F44+J44</f>
        <v>0</v>
      </c>
      <c r="F44" s="199">
        <v>0</v>
      </c>
      <c r="G44" s="199"/>
      <c r="H44" s="199"/>
      <c r="I44" s="198"/>
      <c r="J44" s="198"/>
    </row>
    <row r="45" spans="1:10" ht="14.25" customHeight="1">
      <c r="A45" s="197"/>
      <c r="B45" s="197"/>
      <c r="C45" s="197">
        <v>4410</v>
      </c>
      <c r="D45" s="198"/>
      <c r="E45" s="199">
        <f>+F45+J45</f>
        <v>157.71</v>
      </c>
      <c r="F45" s="199">
        <v>157.71</v>
      </c>
      <c r="G45" s="199"/>
      <c r="H45" s="199"/>
      <c r="I45" s="198"/>
      <c r="J45" s="198"/>
    </row>
    <row r="46" spans="1:10" ht="14.25" customHeight="1">
      <c r="A46" s="195">
        <v>751</v>
      </c>
      <c r="B46" s="195">
        <v>75110</v>
      </c>
      <c r="C46" s="195" t="s">
        <v>0</v>
      </c>
      <c r="D46" s="196">
        <f>SUM(D47)</f>
        <v>11770</v>
      </c>
      <c r="E46" s="196">
        <f>+F46+J46</f>
        <v>11770</v>
      </c>
      <c r="F46" s="196">
        <f>SUM(F48:F54)</f>
        <v>11770</v>
      </c>
      <c r="G46" s="196">
        <f>SUM(G48:G54)</f>
        <v>6554</v>
      </c>
      <c r="H46" s="196">
        <f>SUM(H48:H54)</f>
        <v>896</v>
      </c>
      <c r="I46" s="196">
        <f>SUM(I48:I54)</f>
        <v>0</v>
      </c>
      <c r="J46" s="196">
        <f>SUM(J48:J54)</f>
        <v>0</v>
      </c>
    </row>
    <row r="47" spans="1:10" ht="14.25" customHeight="1">
      <c r="A47" s="197" t="s">
        <v>0</v>
      </c>
      <c r="B47" s="197"/>
      <c r="C47" s="197">
        <v>2010</v>
      </c>
      <c r="D47" s="198">
        <v>11770</v>
      </c>
      <c r="E47" s="198"/>
      <c r="F47" s="198"/>
      <c r="G47" s="198"/>
      <c r="H47" s="198"/>
      <c r="I47" s="198"/>
      <c r="J47" s="198"/>
    </row>
    <row r="48" spans="1:10" ht="14.25" customHeight="1">
      <c r="A48" s="197"/>
      <c r="B48" s="197"/>
      <c r="C48" s="197">
        <v>4010</v>
      </c>
      <c r="D48" s="198"/>
      <c r="E48" s="199">
        <f t="shared" ref="E48:E51" si="5">+F48+J48</f>
        <v>3794</v>
      </c>
      <c r="F48" s="199">
        <v>3794</v>
      </c>
      <c r="G48" s="199">
        <v>3794</v>
      </c>
      <c r="H48" s="199"/>
      <c r="I48" s="198"/>
      <c r="J48" s="198"/>
    </row>
    <row r="49" spans="1:11" ht="14.25" customHeight="1">
      <c r="A49" s="197"/>
      <c r="B49" s="197"/>
      <c r="C49" s="197">
        <v>4110</v>
      </c>
      <c r="D49" s="198"/>
      <c r="E49" s="199">
        <f t="shared" si="5"/>
        <v>794.98</v>
      </c>
      <c r="F49" s="199">
        <v>794.98</v>
      </c>
      <c r="G49" s="199"/>
      <c r="H49" s="199">
        <v>794.98</v>
      </c>
      <c r="I49" s="198"/>
      <c r="J49" s="198"/>
    </row>
    <row r="50" spans="1:11" ht="14.25" customHeight="1">
      <c r="A50" s="200" t="s">
        <v>0</v>
      </c>
      <c r="B50" s="197"/>
      <c r="C50" s="197">
        <v>4120</v>
      </c>
      <c r="D50" s="198"/>
      <c r="E50" s="199">
        <f t="shared" si="5"/>
        <v>101.02</v>
      </c>
      <c r="F50" s="199">
        <v>101.02</v>
      </c>
      <c r="G50" s="199"/>
      <c r="H50" s="199">
        <v>101.02</v>
      </c>
      <c r="I50" s="198"/>
      <c r="J50" s="198"/>
    </row>
    <row r="51" spans="1:11" ht="14.25" customHeight="1">
      <c r="A51" s="197"/>
      <c r="B51" s="197"/>
      <c r="C51" s="197">
        <v>4170</v>
      </c>
      <c r="D51" s="198"/>
      <c r="E51" s="199">
        <f t="shared" si="5"/>
        <v>2760</v>
      </c>
      <c r="F51" s="199">
        <v>2760</v>
      </c>
      <c r="G51" s="199">
        <v>2760</v>
      </c>
      <c r="H51" s="199"/>
      <c r="I51" s="198"/>
      <c r="J51" s="198"/>
    </row>
    <row r="52" spans="1:11" ht="14.25" customHeight="1">
      <c r="A52" s="197"/>
      <c r="B52" s="197"/>
      <c r="C52" s="197">
        <v>4210</v>
      </c>
      <c r="D52" s="198"/>
      <c r="E52" s="199">
        <f>+F52+J52</f>
        <v>2840</v>
      </c>
      <c r="F52" s="199">
        <v>2840</v>
      </c>
      <c r="G52" s="199"/>
      <c r="H52" s="199"/>
      <c r="I52" s="198"/>
      <c r="J52" s="198"/>
    </row>
    <row r="53" spans="1:11" ht="14.25" customHeight="1">
      <c r="A53" s="197"/>
      <c r="B53" s="197"/>
      <c r="C53" s="197">
        <v>4300</v>
      </c>
      <c r="D53" s="198"/>
      <c r="E53" s="199">
        <f>+F53+J53</f>
        <v>1280</v>
      </c>
      <c r="F53" s="199">
        <v>1280</v>
      </c>
      <c r="G53" s="199"/>
      <c r="H53" s="199"/>
      <c r="I53" s="198"/>
      <c r="J53" s="198"/>
    </row>
    <row r="54" spans="1:11" ht="14.25" customHeight="1">
      <c r="A54" s="197"/>
      <c r="B54" s="197"/>
      <c r="C54" s="197">
        <v>4410</v>
      </c>
      <c r="D54" s="198"/>
      <c r="E54" s="199">
        <f>+F54+J54</f>
        <v>200</v>
      </c>
      <c r="F54" s="199">
        <v>200</v>
      </c>
      <c r="G54" s="199"/>
      <c r="H54" s="199"/>
      <c r="I54" s="198"/>
      <c r="J54" s="198"/>
    </row>
    <row r="55" spans="1:11" ht="14.25" customHeight="1">
      <c r="A55" s="201">
        <v>801</v>
      </c>
      <c r="B55" s="201">
        <v>80101</v>
      </c>
      <c r="C55" s="201" t="s">
        <v>0</v>
      </c>
      <c r="D55" s="196">
        <f>SUM(D56:D57)</f>
        <v>40632.07</v>
      </c>
      <c r="E55" s="196">
        <f>SUM(E56:E58)</f>
        <v>40632.07</v>
      </c>
      <c r="F55" s="196">
        <f>SUM(F56:F58)</f>
        <v>40632.07</v>
      </c>
      <c r="G55" s="202"/>
      <c r="H55" s="202"/>
      <c r="I55" s="202"/>
      <c r="J55" s="202"/>
    </row>
    <row r="56" spans="1:11" ht="14.25" customHeight="1">
      <c r="A56" s="197"/>
      <c r="B56" s="197"/>
      <c r="C56" s="197">
        <v>2010</v>
      </c>
      <c r="D56" s="198">
        <v>40632.07</v>
      </c>
      <c r="E56" s="198">
        <f>+F56+J56</f>
        <v>0</v>
      </c>
      <c r="F56" s="198">
        <v>0</v>
      </c>
      <c r="G56" s="203"/>
      <c r="H56" s="203"/>
      <c r="I56" s="202"/>
      <c r="J56" s="202"/>
    </row>
    <row r="57" spans="1:11" ht="17.25" customHeight="1">
      <c r="A57" s="197"/>
      <c r="B57" s="197"/>
      <c r="C57" s="197">
        <v>4210</v>
      </c>
      <c r="D57" s="198"/>
      <c r="E57" s="198">
        <f>+F57+J57</f>
        <v>402.28</v>
      </c>
      <c r="F57" s="198">
        <v>402.28</v>
      </c>
      <c r="G57" s="203"/>
      <c r="H57" s="203"/>
      <c r="I57" s="202"/>
      <c r="J57" s="202"/>
    </row>
    <row r="58" spans="1:11" ht="15.75" customHeight="1">
      <c r="A58" s="197"/>
      <c r="B58" s="197"/>
      <c r="C58" s="197">
        <v>4240</v>
      </c>
      <c r="D58" s="198"/>
      <c r="E58" s="198">
        <f>+F58+J58</f>
        <v>40229.79</v>
      </c>
      <c r="F58" s="202">
        <v>40229.79</v>
      </c>
      <c r="G58" s="203"/>
      <c r="H58" s="203"/>
      <c r="I58" s="202"/>
      <c r="J58" s="202"/>
    </row>
    <row r="59" spans="1:11" ht="15.75" customHeight="1">
      <c r="A59" s="201">
        <v>801</v>
      </c>
      <c r="B59" s="201">
        <v>80110</v>
      </c>
      <c r="C59" s="201" t="s">
        <v>0</v>
      </c>
      <c r="D59" s="196">
        <f>SUM(D60:D61)</f>
        <v>23824.37</v>
      </c>
      <c r="E59" s="196">
        <f>SUM(E60:E62)</f>
        <v>23824.370000000003</v>
      </c>
      <c r="F59" s="196">
        <f>SUM(F60:F62)</f>
        <v>23824.370000000003</v>
      </c>
      <c r="G59" s="203"/>
      <c r="H59" s="203"/>
      <c r="I59" s="202"/>
      <c r="J59" s="202"/>
    </row>
    <row r="60" spans="1:11" ht="15.75" customHeight="1">
      <c r="A60" s="197"/>
      <c r="B60" s="197"/>
      <c r="C60" s="197">
        <v>2010</v>
      </c>
      <c r="D60" s="198">
        <v>23824.37</v>
      </c>
      <c r="E60" s="198">
        <f>+F60+J60</f>
        <v>0</v>
      </c>
      <c r="F60" s="198">
        <v>0</v>
      </c>
      <c r="G60" s="203"/>
      <c r="H60" s="203"/>
      <c r="I60" s="202"/>
      <c r="J60" s="202"/>
    </row>
    <row r="61" spans="1:11" ht="15.75" customHeight="1">
      <c r="A61" s="197"/>
      <c r="B61" s="197"/>
      <c r="C61" s="197">
        <v>4210</v>
      </c>
      <c r="D61" s="198"/>
      <c r="E61" s="198">
        <f>+F61+J61</f>
        <v>235.88</v>
      </c>
      <c r="F61" s="198">
        <v>235.88</v>
      </c>
      <c r="G61" s="203"/>
      <c r="H61" s="203"/>
      <c r="I61" s="202"/>
      <c r="J61" s="202"/>
    </row>
    <row r="62" spans="1:11" ht="15.75" customHeight="1">
      <c r="A62" s="197"/>
      <c r="B62" s="197"/>
      <c r="C62" s="197">
        <v>4240</v>
      </c>
      <c r="D62" s="198"/>
      <c r="E62" s="198">
        <f>+F62+J62</f>
        <v>23588.49</v>
      </c>
      <c r="F62" s="202">
        <v>23588.49</v>
      </c>
      <c r="G62" s="203"/>
      <c r="H62" s="203"/>
      <c r="I62" s="202"/>
      <c r="J62" s="202"/>
      <c r="K62" s="181" t="s">
        <v>0</v>
      </c>
    </row>
    <row r="63" spans="1:11" ht="15.75" customHeight="1">
      <c r="A63" s="201">
        <v>801</v>
      </c>
      <c r="B63" s="201">
        <v>80150</v>
      </c>
      <c r="C63" s="201" t="s">
        <v>0</v>
      </c>
      <c r="D63" s="196">
        <f>SUM(D64:D65)</f>
        <v>3973.81</v>
      </c>
      <c r="E63" s="196">
        <f>SUM(E64:E66)</f>
        <v>3973.81</v>
      </c>
      <c r="F63" s="196">
        <f>SUM(F64:F66)</f>
        <v>3973.81</v>
      </c>
      <c r="G63" s="203"/>
      <c r="H63" s="203"/>
      <c r="I63" s="202"/>
      <c r="J63" s="202"/>
    </row>
    <row r="64" spans="1:11" ht="15.75" customHeight="1">
      <c r="A64" s="197"/>
      <c r="B64" s="197"/>
      <c r="C64" s="197">
        <v>2010</v>
      </c>
      <c r="D64" s="198">
        <v>3973.81</v>
      </c>
      <c r="E64" s="198">
        <f>+F64+J64</f>
        <v>0</v>
      </c>
      <c r="F64" s="198">
        <v>0</v>
      </c>
      <c r="G64" s="203"/>
      <c r="H64" s="203"/>
      <c r="I64" s="202"/>
      <c r="J64" s="202"/>
    </row>
    <row r="65" spans="1:10" ht="15.75" customHeight="1">
      <c r="A65" s="197"/>
      <c r="B65" s="197"/>
      <c r="C65" s="197">
        <v>4210</v>
      </c>
      <c r="D65" s="198"/>
      <c r="E65" s="198">
        <f>+F65+J65</f>
        <v>39.31</v>
      </c>
      <c r="F65" s="198">
        <v>39.31</v>
      </c>
      <c r="G65" s="203"/>
      <c r="H65" s="203"/>
      <c r="I65" s="202"/>
      <c r="J65" s="202"/>
    </row>
    <row r="66" spans="1:10" ht="15.75" customHeight="1">
      <c r="A66" s="197"/>
      <c r="B66" s="197"/>
      <c r="C66" s="197">
        <v>4240</v>
      </c>
      <c r="D66" s="198"/>
      <c r="E66" s="198">
        <f>+F66+J66</f>
        <v>3934.5</v>
      </c>
      <c r="F66" s="202">
        <v>3934.5</v>
      </c>
      <c r="G66" s="203"/>
      <c r="H66" s="203"/>
      <c r="I66" s="202"/>
      <c r="J66" s="202"/>
    </row>
    <row r="67" spans="1:10" ht="15.75" customHeight="1">
      <c r="A67" s="201">
        <v>851</v>
      </c>
      <c r="B67" s="201">
        <v>85195</v>
      </c>
      <c r="C67" s="197"/>
      <c r="D67" s="196">
        <f>SUM(D68:D69)</f>
        <v>200</v>
      </c>
      <c r="E67" s="196">
        <f>SUM(E68:E70)</f>
        <v>200</v>
      </c>
      <c r="F67" s="196">
        <f>SUM(F68:F70)</f>
        <v>200</v>
      </c>
      <c r="G67" s="202"/>
      <c r="H67" s="202"/>
      <c r="I67" s="202"/>
      <c r="J67" s="202"/>
    </row>
    <row r="68" spans="1:10" ht="15.75" customHeight="1">
      <c r="A68" s="200" t="s">
        <v>113</v>
      </c>
      <c r="B68" s="197"/>
      <c r="C68" s="197">
        <v>2010</v>
      </c>
      <c r="D68" s="198">
        <v>200</v>
      </c>
      <c r="E68" s="198">
        <f>+F68+J68</f>
        <v>0</v>
      </c>
      <c r="F68" s="198">
        <v>0</v>
      </c>
      <c r="G68" s="202"/>
      <c r="H68" s="202"/>
      <c r="I68" s="202"/>
      <c r="J68" s="202"/>
    </row>
    <row r="69" spans="1:10" ht="15.75" customHeight="1">
      <c r="A69" s="197"/>
      <c r="B69" s="197"/>
      <c r="C69" s="197">
        <v>4210</v>
      </c>
      <c r="D69" s="198"/>
      <c r="E69" s="198">
        <f>+F69+J69</f>
        <v>20</v>
      </c>
      <c r="F69" s="198">
        <v>20</v>
      </c>
      <c r="G69" s="202"/>
      <c r="H69" s="202"/>
      <c r="I69" s="202"/>
      <c r="J69" s="202"/>
    </row>
    <row r="70" spans="1:10" ht="15.75" customHeight="1">
      <c r="A70" s="204" t="s">
        <v>0</v>
      </c>
      <c r="B70" s="205"/>
      <c r="C70" s="205">
        <v>4300</v>
      </c>
      <c r="D70" s="198"/>
      <c r="E70" s="198">
        <f>+F70+J70</f>
        <v>180</v>
      </c>
      <c r="F70" s="202">
        <v>180</v>
      </c>
      <c r="G70" s="202"/>
      <c r="H70" s="202"/>
      <c r="I70" s="202"/>
      <c r="J70" s="202"/>
    </row>
    <row r="71" spans="1:10" ht="15.75" customHeight="1">
      <c r="A71" s="206">
        <v>852</v>
      </c>
      <c r="B71" s="206">
        <v>85212</v>
      </c>
      <c r="C71" s="207"/>
      <c r="D71" s="196">
        <f>SUM(D72)</f>
        <v>2680900</v>
      </c>
      <c r="E71" s="196">
        <f>+F71+J71</f>
        <v>2680900</v>
      </c>
      <c r="F71" s="208">
        <f>SUM(F72:F81)</f>
        <v>2680900</v>
      </c>
      <c r="G71" s="208">
        <f>SUM(G72:G81)</f>
        <v>59420</v>
      </c>
      <c r="H71" s="208">
        <f>SUM(H73:H74)</f>
        <v>0</v>
      </c>
      <c r="I71" s="208">
        <f>SUM(I72:I81)</f>
        <v>2600473</v>
      </c>
      <c r="J71" s="208">
        <f>SUM(J73:J74)</f>
        <v>0</v>
      </c>
    </row>
    <row r="72" spans="1:10" ht="15.75" customHeight="1">
      <c r="A72" s="209"/>
      <c r="B72" s="209"/>
      <c r="C72" s="209">
        <v>2010</v>
      </c>
      <c r="D72" s="210">
        <v>2680900</v>
      </c>
      <c r="E72" s="210"/>
      <c r="F72" s="210"/>
      <c r="G72" s="210"/>
      <c r="H72" s="210"/>
      <c r="I72" s="210"/>
      <c r="J72" s="210"/>
    </row>
    <row r="73" spans="1:10" ht="15.75" customHeight="1">
      <c r="A73" s="204" t="s">
        <v>0</v>
      </c>
      <c r="B73" s="197" t="s">
        <v>0</v>
      </c>
      <c r="C73" s="197">
        <v>3110</v>
      </c>
      <c r="D73" s="198"/>
      <c r="E73" s="198">
        <f t="shared" ref="E73:E81" si="6">+F73+J73</f>
        <v>2507473</v>
      </c>
      <c r="F73" s="211">
        <v>2507473</v>
      </c>
      <c r="G73" s="198"/>
      <c r="H73" s="198"/>
      <c r="I73" s="198">
        <v>2507473</v>
      </c>
      <c r="J73" s="198"/>
    </row>
    <row r="74" spans="1:10" ht="15.75" customHeight="1">
      <c r="A74" s="197"/>
      <c r="B74" s="197"/>
      <c r="C74" s="197">
        <v>4010</v>
      </c>
      <c r="D74" s="198"/>
      <c r="E74" s="198">
        <f t="shared" si="6"/>
        <v>55000</v>
      </c>
      <c r="F74" s="211">
        <v>55000</v>
      </c>
      <c r="G74" s="198">
        <v>55000</v>
      </c>
      <c r="H74" s="198"/>
      <c r="I74" s="198"/>
      <c r="J74" s="198"/>
    </row>
    <row r="75" spans="1:10" ht="15.75" customHeight="1">
      <c r="A75" s="197"/>
      <c r="B75" s="197"/>
      <c r="C75" s="197">
        <v>4040</v>
      </c>
      <c r="D75" s="198"/>
      <c r="E75" s="198">
        <f t="shared" si="6"/>
        <v>4420</v>
      </c>
      <c r="F75" s="211">
        <v>4420</v>
      </c>
      <c r="G75" s="198">
        <v>4420</v>
      </c>
      <c r="H75" s="198"/>
      <c r="I75" s="198"/>
      <c r="J75" s="198"/>
    </row>
    <row r="76" spans="1:10" ht="15.75" customHeight="1">
      <c r="A76" s="200" t="s">
        <v>0</v>
      </c>
      <c r="B76" s="197"/>
      <c r="C76" s="197">
        <v>4110</v>
      </c>
      <c r="D76" s="198"/>
      <c r="E76" s="198">
        <f t="shared" si="6"/>
        <v>103161</v>
      </c>
      <c r="F76" s="211">
        <f>SUM(G76:I76)</f>
        <v>103161</v>
      </c>
      <c r="G76" s="198"/>
      <c r="H76" s="198">
        <v>10161</v>
      </c>
      <c r="I76" s="198">
        <v>93000</v>
      </c>
      <c r="J76" s="198"/>
    </row>
    <row r="77" spans="1:10" ht="15.75" customHeight="1">
      <c r="A77" s="197"/>
      <c r="B77" s="197"/>
      <c r="C77" s="197">
        <v>4120</v>
      </c>
      <c r="D77" s="198"/>
      <c r="E77" s="198">
        <f t="shared" si="6"/>
        <v>1000</v>
      </c>
      <c r="F77" s="211">
        <v>1000</v>
      </c>
      <c r="G77" s="198"/>
      <c r="H77" s="198">
        <v>1000</v>
      </c>
      <c r="I77" s="198"/>
      <c r="J77" s="198"/>
    </row>
    <row r="78" spans="1:10" ht="15.75" customHeight="1">
      <c r="A78" s="197"/>
      <c r="B78" s="197"/>
      <c r="C78" s="197">
        <v>4210</v>
      </c>
      <c r="D78" s="198"/>
      <c r="E78" s="198">
        <f t="shared" si="6"/>
        <v>500</v>
      </c>
      <c r="F78" s="211">
        <v>500</v>
      </c>
      <c r="G78" s="198"/>
      <c r="H78" s="198"/>
      <c r="I78" s="198"/>
      <c r="J78" s="198"/>
    </row>
    <row r="79" spans="1:10" ht="15.75" customHeight="1">
      <c r="A79" s="197"/>
      <c r="B79" s="197"/>
      <c r="C79" s="197">
        <v>4300</v>
      </c>
      <c r="D79" s="198"/>
      <c r="E79" s="198">
        <f t="shared" si="6"/>
        <v>7296</v>
      </c>
      <c r="F79" s="211">
        <v>7296</v>
      </c>
      <c r="G79" s="198"/>
      <c r="H79" s="198"/>
      <c r="I79" s="198"/>
      <c r="J79" s="198"/>
    </row>
    <row r="80" spans="1:10" ht="15.75" customHeight="1">
      <c r="A80" s="197"/>
      <c r="B80" s="197"/>
      <c r="C80" s="197">
        <v>4360</v>
      </c>
      <c r="D80" s="198"/>
      <c r="E80" s="198">
        <f t="shared" si="6"/>
        <v>550</v>
      </c>
      <c r="F80" s="211">
        <v>550</v>
      </c>
      <c r="G80" s="198"/>
      <c r="H80" s="198"/>
      <c r="I80" s="198"/>
      <c r="J80" s="198"/>
    </row>
    <row r="81" spans="1:10" ht="15.75" customHeight="1">
      <c r="A81" s="197"/>
      <c r="B81" s="197"/>
      <c r="C81" s="197">
        <v>4440</v>
      </c>
      <c r="D81" s="198"/>
      <c r="E81" s="198">
        <f t="shared" si="6"/>
        <v>1500</v>
      </c>
      <c r="F81" s="211">
        <v>1500</v>
      </c>
      <c r="G81" s="198"/>
      <c r="H81" s="198"/>
      <c r="I81" s="198"/>
      <c r="J81" s="198"/>
    </row>
    <row r="82" spans="1:10" ht="15.75" customHeight="1">
      <c r="A82" s="201">
        <v>852</v>
      </c>
      <c r="B82" s="201">
        <v>85213</v>
      </c>
      <c r="C82" s="197"/>
      <c r="D82" s="196">
        <f>SUM(D83:D84)</f>
        <v>13700</v>
      </c>
      <c r="E82" s="196">
        <f t="shared" ref="E82:J82" si="7">SUM(E83:E84)</f>
        <v>13700</v>
      </c>
      <c r="F82" s="196">
        <f t="shared" si="7"/>
        <v>13700</v>
      </c>
      <c r="G82" s="196">
        <f t="shared" si="7"/>
        <v>0</v>
      </c>
      <c r="H82" s="196">
        <f t="shared" si="7"/>
        <v>0</v>
      </c>
      <c r="I82" s="196">
        <f t="shared" si="7"/>
        <v>13700</v>
      </c>
      <c r="J82" s="196">
        <f t="shared" si="7"/>
        <v>0</v>
      </c>
    </row>
    <row r="83" spans="1:10" ht="15.75" customHeight="1">
      <c r="A83" s="197"/>
      <c r="B83" s="197"/>
      <c r="C83" s="197">
        <v>2010</v>
      </c>
      <c r="D83" s="198">
        <v>13700</v>
      </c>
      <c r="E83" s="198">
        <f>+F83+J83</f>
        <v>0</v>
      </c>
      <c r="F83" s="198">
        <v>0</v>
      </c>
      <c r="G83" s="198"/>
      <c r="H83" s="198"/>
      <c r="I83" s="198">
        <v>0</v>
      </c>
      <c r="J83" s="198"/>
    </row>
    <row r="84" spans="1:10" ht="15.75" customHeight="1">
      <c r="A84" s="200" t="s">
        <v>0</v>
      </c>
      <c r="B84" s="197"/>
      <c r="C84" s="197">
        <v>4130</v>
      </c>
      <c r="D84" s="198"/>
      <c r="E84" s="198">
        <f>+F84+J84</f>
        <v>13700</v>
      </c>
      <c r="F84" s="198">
        <v>13700</v>
      </c>
      <c r="G84" s="198"/>
      <c r="H84" s="198"/>
      <c r="I84" s="198">
        <v>13700</v>
      </c>
      <c r="J84" s="198"/>
    </row>
    <row r="85" spans="1:10">
      <c r="A85" s="195">
        <v>852</v>
      </c>
      <c r="B85" s="195">
        <v>85215</v>
      </c>
      <c r="C85" s="195"/>
      <c r="D85" s="196">
        <f>SUM(D86)</f>
        <v>2026.52</v>
      </c>
      <c r="E85" s="196">
        <f>+F85+J85</f>
        <v>2026.52</v>
      </c>
      <c r="F85" s="196">
        <f>SUM(F87:F88)</f>
        <v>2026.52</v>
      </c>
      <c r="G85" s="196">
        <f>SUM(G87:G88)</f>
        <v>0</v>
      </c>
      <c r="H85" s="196">
        <f>SUM(H87:H88)</f>
        <v>0</v>
      </c>
      <c r="I85" s="196">
        <f>SUM(I87:I88)</f>
        <v>1985.99</v>
      </c>
      <c r="J85" s="196">
        <f>SUM(J87:J88)</f>
        <v>0</v>
      </c>
    </row>
    <row r="86" spans="1:10">
      <c r="A86" s="197"/>
      <c r="B86" s="197"/>
      <c r="C86" s="197">
        <v>2010</v>
      </c>
      <c r="D86" s="198">
        <v>2026.52</v>
      </c>
      <c r="E86" s="198"/>
      <c r="F86" s="198"/>
      <c r="G86" s="198"/>
      <c r="H86" s="198"/>
      <c r="I86" s="198"/>
      <c r="J86" s="198"/>
    </row>
    <row r="87" spans="1:10">
      <c r="A87" s="197"/>
      <c r="B87" s="197"/>
      <c r="C87" s="197">
        <v>3110</v>
      </c>
      <c r="D87" s="198"/>
      <c r="E87" s="198">
        <f>+F87+J87</f>
        <v>1985.99</v>
      </c>
      <c r="F87" s="198">
        <v>1985.99</v>
      </c>
      <c r="G87" s="198">
        <v>0</v>
      </c>
      <c r="H87" s="198"/>
      <c r="I87" s="198">
        <v>1985.99</v>
      </c>
      <c r="J87" s="198"/>
    </row>
    <row r="88" spans="1:10">
      <c r="A88" s="197" t="s">
        <v>0</v>
      </c>
      <c r="B88" s="197"/>
      <c r="C88" s="197">
        <v>4300</v>
      </c>
      <c r="D88" s="198"/>
      <c r="E88" s="198">
        <f>+F88+J88</f>
        <v>40.53</v>
      </c>
      <c r="F88" s="198">
        <v>40.53</v>
      </c>
      <c r="G88" s="198"/>
      <c r="H88" s="198"/>
      <c r="I88" s="198"/>
      <c r="J88" s="198"/>
    </row>
    <row r="89" spans="1:10">
      <c r="A89" s="195">
        <v>852</v>
      </c>
      <c r="B89" s="195">
        <v>85219</v>
      </c>
      <c r="C89" s="195"/>
      <c r="D89" s="196">
        <f>SUM(D90)</f>
        <v>8451</v>
      </c>
      <c r="E89" s="196">
        <f>+F89+J89</f>
        <v>8451</v>
      </c>
      <c r="F89" s="196">
        <f>SUM(F91:F92)</f>
        <v>8451</v>
      </c>
      <c r="G89" s="196">
        <f>SUM(G91:G92)</f>
        <v>0</v>
      </c>
      <c r="H89" s="196">
        <f>SUM(H91:H92)</f>
        <v>0</v>
      </c>
      <c r="I89" s="196">
        <f>SUM(I91:I92)</f>
        <v>8325</v>
      </c>
      <c r="J89" s="196">
        <f>SUM(J91:J92)</f>
        <v>0</v>
      </c>
    </row>
    <row r="90" spans="1:10">
      <c r="A90" s="197"/>
      <c r="B90" s="197"/>
      <c r="C90" s="197">
        <v>2010</v>
      </c>
      <c r="D90" s="198">
        <v>8451</v>
      </c>
      <c r="E90" s="198"/>
      <c r="F90" s="198"/>
      <c r="G90" s="198"/>
      <c r="H90" s="198"/>
      <c r="I90" s="198"/>
      <c r="J90" s="198"/>
    </row>
    <row r="91" spans="1:10">
      <c r="A91" s="197"/>
      <c r="B91" s="197"/>
      <c r="C91" s="197">
        <v>3110</v>
      </c>
      <c r="D91" s="198"/>
      <c r="E91" s="198">
        <f>+F91+J91</f>
        <v>8325</v>
      </c>
      <c r="F91" s="198">
        <v>8325</v>
      </c>
      <c r="G91" s="198">
        <v>0</v>
      </c>
      <c r="H91" s="198"/>
      <c r="I91" s="198">
        <v>8325</v>
      </c>
      <c r="J91" s="198"/>
    </row>
    <row r="92" spans="1:10">
      <c r="A92" s="200" t="s">
        <v>0</v>
      </c>
      <c r="B92" s="197"/>
      <c r="C92" s="197">
        <v>4210</v>
      </c>
      <c r="D92" s="198"/>
      <c r="E92" s="198">
        <f>+F92+J92</f>
        <v>126</v>
      </c>
      <c r="F92" s="198">
        <v>126</v>
      </c>
      <c r="G92" s="198"/>
      <c r="H92" s="198"/>
      <c r="I92" s="198"/>
      <c r="J92" s="198"/>
    </row>
    <row r="93" spans="1:10">
      <c r="A93" s="195">
        <v>852</v>
      </c>
      <c r="B93" s="195">
        <v>85228</v>
      </c>
      <c r="C93" s="195"/>
      <c r="D93" s="196">
        <f>SUM(D94)</f>
        <v>20441</v>
      </c>
      <c r="E93" s="196">
        <f>+F93+J93</f>
        <v>20441</v>
      </c>
      <c r="F93" s="196">
        <f>SUM(F95:F97)</f>
        <v>20441</v>
      </c>
      <c r="G93" s="196">
        <f>SUM(G96:G97)</f>
        <v>10126</v>
      </c>
      <c r="H93" s="196">
        <f>SUM(H96:H97)</f>
        <v>0</v>
      </c>
      <c r="I93" s="196">
        <f>SUM(I96:I97)</f>
        <v>0</v>
      </c>
      <c r="J93" s="196">
        <f>SUM(J96:J97)</f>
        <v>0</v>
      </c>
    </row>
    <row r="94" spans="1:10">
      <c r="A94" s="197"/>
      <c r="B94" s="197"/>
      <c r="C94" s="197">
        <v>2010</v>
      </c>
      <c r="D94" s="198">
        <v>20441</v>
      </c>
      <c r="E94" s="198"/>
      <c r="F94" s="198"/>
      <c r="G94" s="198"/>
      <c r="H94" s="198"/>
      <c r="I94" s="198"/>
      <c r="J94" s="198"/>
    </row>
    <row r="95" spans="1:10">
      <c r="A95" s="197"/>
      <c r="B95" s="197"/>
      <c r="C95" s="197">
        <v>4110</v>
      </c>
      <c r="D95" s="198"/>
      <c r="E95" s="198">
        <f>+F95+J95</f>
        <v>0</v>
      </c>
      <c r="F95" s="198">
        <v>0</v>
      </c>
      <c r="G95" s="198"/>
      <c r="H95" s="198">
        <v>0</v>
      </c>
      <c r="I95" s="198"/>
      <c r="J95" s="198"/>
    </row>
    <row r="96" spans="1:10">
      <c r="A96" s="200" t="s">
        <v>0</v>
      </c>
      <c r="B96" s="197"/>
      <c r="C96" s="197">
        <v>4170</v>
      </c>
      <c r="D96" s="198"/>
      <c r="E96" s="198">
        <f>+F96+J96</f>
        <v>10126</v>
      </c>
      <c r="F96" s="198">
        <v>10126</v>
      </c>
      <c r="G96" s="198">
        <v>10126</v>
      </c>
      <c r="H96" s="198"/>
      <c r="I96" s="198"/>
      <c r="J96" s="198"/>
    </row>
    <row r="97" spans="1:10">
      <c r="A97" s="204" t="s">
        <v>0</v>
      </c>
      <c r="B97" s="212"/>
      <c r="C97" s="212">
        <v>4300</v>
      </c>
      <c r="D97" s="213"/>
      <c r="E97" s="213">
        <f>+F97+J97</f>
        <v>10315</v>
      </c>
      <c r="F97" s="213">
        <v>10315</v>
      </c>
      <c r="G97" s="213"/>
      <c r="H97" s="213"/>
      <c r="I97" s="213"/>
      <c r="J97" s="213"/>
    </row>
    <row r="98" spans="1:10">
      <c r="A98" s="195">
        <v>852</v>
      </c>
      <c r="B98" s="195">
        <v>85295</v>
      </c>
      <c r="C98" s="195"/>
      <c r="D98" s="196">
        <f>SUM(D99)</f>
        <v>1083.8</v>
      </c>
      <c r="E98" s="196">
        <f>SUM(E99:E106)</f>
        <v>1083.8</v>
      </c>
      <c r="F98" s="196">
        <f>SUM(F99:F106)</f>
        <v>1083.8</v>
      </c>
      <c r="G98" s="196">
        <f t="shared" ref="G98:I98" si="8">SUM(G99:G106)</f>
        <v>400</v>
      </c>
      <c r="H98" s="196">
        <f t="shared" si="8"/>
        <v>48.2</v>
      </c>
      <c r="I98" s="196">
        <f t="shared" si="8"/>
        <v>200</v>
      </c>
      <c r="J98" s="196">
        <f t="shared" ref="J98" si="9">SUM(J100:J106)</f>
        <v>0</v>
      </c>
    </row>
    <row r="99" spans="1:10">
      <c r="A99" s="197"/>
      <c r="B99" s="197"/>
      <c r="C99" s="197">
        <v>2010</v>
      </c>
      <c r="D99" s="198">
        <v>1083.8</v>
      </c>
      <c r="E99" s="198"/>
      <c r="F99" s="198"/>
      <c r="G99" s="198"/>
      <c r="H99" s="198"/>
      <c r="I99" s="198"/>
      <c r="J99" s="198"/>
    </row>
    <row r="100" spans="1:10">
      <c r="A100" s="197"/>
      <c r="B100" s="197"/>
      <c r="C100" s="197">
        <v>3110</v>
      </c>
      <c r="D100" s="198"/>
      <c r="E100" s="198">
        <f t="shared" ref="E100:E101" si="10">+F100+J100</f>
        <v>200</v>
      </c>
      <c r="F100" s="198">
        <v>200</v>
      </c>
      <c r="G100" s="198"/>
      <c r="H100" s="198"/>
      <c r="I100" s="198">
        <v>200</v>
      </c>
      <c r="J100" s="198"/>
    </row>
    <row r="101" spans="1:10">
      <c r="A101" s="197"/>
      <c r="B101" s="197"/>
      <c r="C101" s="197">
        <v>4010</v>
      </c>
      <c r="D101" s="198"/>
      <c r="E101" s="198">
        <f t="shared" si="10"/>
        <v>400</v>
      </c>
      <c r="F101" s="198">
        <v>400</v>
      </c>
      <c r="G101" s="198">
        <v>400</v>
      </c>
      <c r="H101" s="198"/>
      <c r="I101" s="198"/>
      <c r="J101" s="198"/>
    </row>
    <row r="102" spans="1:10">
      <c r="A102" s="197"/>
      <c r="B102" s="197"/>
      <c r="C102" s="197">
        <v>4110</v>
      </c>
      <c r="D102" s="198"/>
      <c r="E102" s="198">
        <f>+F102+J102</f>
        <v>68.400000000000006</v>
      </c>
      <c r="F102" s="198">
        <v>68.400000000000006</v>
      </c>
      <c r="G102" s="198"/>
      <c r="H102" s="198">
        <v>38.4</v>
      </c>
      <c r="I102" s="198"/>
      <c r="J102" s="198"/>
    </row>
    <row r="103" spans="1:10">
      <c r="A103" s="197"/>
      <c r="B103" s="197"/>
      <c r="C103" s="197">
        <v>4120</v>
      </c>
      <c r="D103" s="198"/>
      <c r="E103" s="198">
        <f>+F103+J103</f>
        <v>9.8000000000000007</v>
      </c>
      <c r="F103" s="198">
        <v>9.8000000000000007</v>
      </c>
      <c r="G103" s="198"/>
      <c r="H103" s="198">
        <v>9.8000000000000007</v>
      </c>
      <c r="I103" s="198"/>
      <c r="J103" s="198"/>
    </row>
    <row r="104" spans="1:10">
      <c r="A104" s="197"/>
      <c r="B104" s="197"/>
      <c r="C104" s="197">
        <v>4210</v>
      </c>
      <c r="D104" s="198"/>
      <c r="E104" s="198">
        <f>+F104+J104</f>
        <v>49.6</v>
      </c>
      <c r="F104" s="198">
        <v>49.6</v>
      </c>
      <c r="G104" s="198"/>
      <c r="H104" s="198"/>
      <c r="I104" s="198"/>
      <c r="J104" s="198"/>
    </row>
    <row r="105" spans="1:10">
      <c r="A105" s="197"/>
      <c r="B105" s="197"/>
      <c r="C105" s="197">
        <v>4300</v>
      </c>
      <c r="D105" s="198"/>
      <c r="E105" s="198">
        <f>+F105+J105</f>
        <v>106</v>
      </c>
      <c r="F105" s="198">
        <v>106</v>
      </c>
      <c r="G105" s="198">
        <v>0</v>
      </c>
      <c r="H105" s="198"/>
      <c r="I105" s="198"/>
      <c r="J105" s="198"/>
    </row>
    <row r="106" spans="1:10" ht="13.5" thickBot="1">
      <c r="A106" s="200" t="s">
        <v>114</v>
      </c>
      <c r="B106" s="212"/>
      <c r="C106" s="212">
        <v>4700</v>
      </c>
      <c r="D106" s="213"/>
      <c r="E106" s="213">
        <f>+F106+J106</f>
        <v>250</v>
      </c>
      <c r="F106" s="213">
        <v>250</v>
      </c>
      <c r="G106" s="213"/>
      <c r="H106" s="213"/>
      <c r="I106" s="213"/>
      <c r="J106" s="213"/>
    </row>
    <row r="107" spans="1:10" ht="13.5" thickBot="1">
      <c r="A107" s="214"/>
      <c r="B107" s="215" t="s">
        <v>115</v>
      </c>
      <c r="C107" s="216"/>
      <c r="D107" s="217">
        <f>+D14+ D22+D31+D46+D55+D59+D63+D67 +D71+D98 +D82+D85+D89+D93+D35</f>
        <v>3499785.98</v>
      </c>
      <c r="E107" s="217">
        <f>+E14+ E22+E31+E46+E55+E59+E63+E67 +E71+E98 +E82+E85+E89+E93+E35</f>
        <v>3499785.98</v>
      </c>
      <c r="F107" s="217">
        <f t="shared" ref="F107:I107" si="11">+F14+ F22+F31+F46+F55+F59+F63+F67 +F71+F98 +F82+F85+F89+F93+F35</f>
        <v>3499785.98</v>
      </c>
      <c r="G107" s="217">
        <f t="shared" si="11"/>
        <v>160660.82999999999</v>
      </c>
      <c r="H107" s="217">
        <f t="shared" si="11"/>
        <v>16271.960000000001</v>
      </c>
      <c r="I107" s="217">
        <f t="shared" si="11"/>
        <v>2624683.9900000002</v>
      </c>
      <c r="J107" s="217">
        <f>+ J22+J31+J67 +J71+J98 +J82+J85+J93+J35</f>
        <v>0</v>
      </c>
    </row>
  </sheetData>
  <mergeCells count="14">
    <mergeCell ref="F12:F13"/>
    <mergeCell ref="G12:I12"/>
    <mergeCell ref="J12:J13"/>
    <mergeCell ref="F3:G3"/>
    <mergeCell ref="F2:G2"/>
    <mergeCell ref="F4:G4"/>
    <mergeCell ref="F5:J5"/>
    <mergeCell ref="A9:J9"/>
    <mergeCell ref="A11:A13"/>
    <mergeCell ref="B11:B13"/>
    <mergeCell ref="C11:C13"/>
    <mergeCell ref="D11:D13"/>
    <mergeCell ref="E11:E13"/>
    <mergeCell ref="F11:J11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zm.tabela2a (2)</vt:lpstr>
      <vt:lpstr>zał.2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2015-08-06T07:40:42Z</cp:lastPrinted>
  <dcterms:created xsi:type="dcterms:W3CDTF">2015-07-02T08:40:15Z</dcterms:created>
  <dcterms:modified xsi:type="dcterms:W3CDTF">2015-08-06T08:35:50Z</dcterms:modified>
</cp:coreProperties>
</file>