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5.02.2016 zarz\"/>
    </mc:Choice>
  </mc:AlternateContent>
  <bookViews>
    <workbookView xWindow="0" yWindow="0" windowWidth="14280" windowHeight="8745"/>
  </bookViews>
  <sheets>
    <sheet name="zm.tabela2a (2)" sheetId="1" r:id="rId1"/>
    <sheet name="zał.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4" i="2" l="1"/>
  <c r="H64" i="2"/>
  <c r="G64" i="2"/>
  <c r="F64" i="2"/>
  <c r="E64" i="2"/>
  <c r="D64" i="2"/>
  <c r="F54" i="2"/>
  <c r="E63" i="2"/>
  <c r="E59" i="2"/>
  <c r="E57" i="2"/>
  <c r="F56" i="2"/>
  <c r="F53" i="2"/>
  <c r="E62" i="2"/>
  <c r="E61" i="2"/>
  <c r="E60" i="2"/>
  <c r="E58" i="2"/>
  <c r="E56" i="2"/>
  <c r="F55" i="2"/>
  <c r="E55" i="2" s="1"/>
  <c r="E53" i="2"/>
  <c r="J51" i="2"/>
  <c r="I51" i="2"/>
  <c r="H51" i="2"/>
  <c r="G51" i="2"/>
  <c r="D51" i="2"/>
  <c r="E50" i="2"/>
  <c r="E49" i="2"/>
  <c r="J47" i="2"/>
  <c r="I47" i="2"/>
  <c r="H47" i="2"/>
  <c r="G47" i="2"/>
  <c r="F47" i="2"/>
  <c r="E47" i="2"/>
  <c r="D47" i="2"/>
  <c r="E46" i="2"/>
  <c r="E45" i="2"/>
  <c r="I43" i="2"/>
  <c r="G43" i="2"/>
  <c r="F43" i="2"/>
  <c r="E43" i="2" s="1"/>
  <c r="D43" i="2"/>
  <c r="E42" i="2"/>
  <c r="E40" i="2" s="1"/>
  <c r="E41" i="2"/>
  <c r="J40" i="2"/>
  <c r="I40" i="2"/>
  <c r="H40" i="2"/>
  <c r="G40" i="2"/>
  <c r="F40" i="2"/>
  <c r="D40" i="2"/>
  <c r="E39" i="2"/>
  <c r="E38" i="2"/>
  <c r="E37" i="2"/>
  <c r="E36" i="2"/>
  <c r="E35" i="2"/>
  <c r="F34" i="2"/>
  <c r="E34" i="2" s="1"/>
  <c r="E33" i="2"/>
  <c r="E32" i="2"/>
  <c r="E31" i="2"/>
  <c r="J29" i="2"/>
  <c r="I29" i="2"/>
  <c r="H29" i="2"/>
  <c r="G29" i="2"/>
  <c r="F29" i="2"/>
  <c r="E29" i="2" s="1"/>
  <c r="D29" i="2"/>
  <c r="E28" i="2"/>
  <c r="E27" i="2"/>
  <c r="E26" i="2"/>
  <c r="E25" i="2"/>
  <c r="E24" i="2"/>
  <c r="J22" i="2"/>
  <c r="I22" i="2"/>
  <c r="H22" i="2"/>
  <c r="G22" i="2"/>
  <c r="F22" i="2"/>
  <c r="D22" i="2"/>
  <c r="E21" i="2"/>
  <c r="E20" i="2"/>
  <c r="E19" i="2"/>
  <c r="E18" i="2"/>
  <c r="E17" i="2"/>
  <c r="E16" i="2"/>
  <c r="E15" i="2"/>
  <c r="J13" i="2"/>
  <c r="J64" i="2" s="1"/>
  <c r="I13" i="2"/>
  <c r="H13" i="2"/>
  <c r="G13" i="2"/>
  <c r="F13" i="2"/>
  <c r="D13" i="2"/>
  <c r="E22" i="2" l="1"/>
  <c r="F51" i="2"/>
  <c r="E54" i="2"/>
  <c r="E51" i="2"/>
  <c r="E13" i="2"/>
  <c r="I56" i="1" l="1"/>
  <c r="H56" i="1"/>
  <c r="G56" i="1"/>
  <c r="F56" i="1"/>
  <c r="K37" i="1"/>
  <c r="K56" i="1" s="1"/>
</calcChain>
</file>

<file path=xl/sharedStrings.xml><?xml version="1.0" encoding="utf-8"?>
<sst xmlns="http://schemas.openxmlformats.org/spreadsheetml/2006/main" count="236" uniqueCount="102">
  <si>
    <t xml:space="preserve"> </t>
  </si>
  <si>
    <t>Tabela nr 2a</t>
  </si>
  <si>
    <t>Zadania inwestycyjne w 2016 rok         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</si>
  <si>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</si>
  <si>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</si>
  <si>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</si>
  <si>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</si>
  <si>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</si>
  <si>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</si>
  <si>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</si>
  <si>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</si>
  <si>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</si>
  <si>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</si>
  <si>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</si>
  <si>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</si>
  <si>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</si>
  <si>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</si>
  <si>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</si>
  <si>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</si>
  <si>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</si>
  <si>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</si>
  <si>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</si>
  <si>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</si>
  <si>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</si>
  <si>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</si>
  <si>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</si>
  <si>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</si>
  <si>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</si>
  <si>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</si>
  <si>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Powiatu Bydgoskiego w formie dotacji  z przeznaczeniem na budowę chodnika w Zielonczynie - odcinek od ul. Morenowej do ul Stromej</t>
  </si>
  <si>
    <t xml:space="preserve">A.      
B.
C.  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</si>
  <si>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</si>
  <si>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</si>
  <si>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</si>
  <si>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</si>
  <si>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</si>
  <si>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</si>
  <si>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</si>
  <si>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</si>
  <si>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</si>
  <si>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</si>
  <si>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</si>
  <si>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Modernizacjia bazy komputerowej w Urzędzie Gminy</t>
  </si>
  <si>
    <t>Zakup samochodu dla OSP Kruszyn</t>
  </si>
  <si>
    <t>Kompleksowa termomoderniacja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</si>
  <si>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</si>
  <si>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</si>
  <si>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</si>
  <si>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</si>
  <si>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</si>
  <si>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</si>
  <si>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</si>
  <si>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</si>
  <si>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</si>
  <si>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</si>
  <si>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oswietlenia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</si>
  <si>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</si>
  <si>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</si>
  <si>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</si>
  <si>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</si>
  <si>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</si>
  <si>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</si>
  <si>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</si>
  <si>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</si>
  <si>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</si>
  <si>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</si>
  <si>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strona:2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</si>
  <si>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</si>
  <si>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</si>
  <si>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</si>
  <si>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</si>
  <si>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</si>
  <si>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</si>
  <si>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</si>
  <si>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</si>
  <si>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</si>
  <si>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</si>
  <si>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</si>
  <si>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</si>
  <si>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</si>
  <si>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</si>
  <si>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</si>
  <si>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</si>
  <si>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do  Zarzadznia nr 21/2016</t>
  </si>
  <si>
    <t>Wójta  Gminy Sicienko</t>
  </si>
  <si>
    <t>z dnia 25 lutego  2016 roku</t>
  </si>
  <si>
    <t>zmieniającego uchwałę w sprawie uchwalenia budżetu gminy na 2016 rok</t>
  </si>
  <si>
    <t>Załącznik Nr 2</t>
  </si>
  <si>
    <t>Dochody i wydatki związane z realizacją zadań z zakresu administracji rządowej i innych zadań zleconych odrębnymi ustawami  na 2016 rok                                                                 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</si>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</sst>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6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i/>
      <sz val="8"/>
      <name val="Arial CE"/>
      <charset val="238"/>
    </font>
    <font>
      <sz val="8.5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2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2" fillId="0" borderId="0"/>
    <xf numFmtId="0" fontId="1" fillId="0" borderId="0"/>
  </cellStyleXfs>
  <cellXfs count="196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/>
    <xf numFmtId="0" fontId="6" fillId="0" borderId="0" xfId="1" applyFont="1" applyAlignment="1">
      <alignment vertical="center" wrapText="1"/>
    </xf>
    <xf numFmtId="43" fontId="2" fillId="0" borderId="0" xfId="3" applyFont="1"/>
    <xf numFmtId="0" fontId="2" fillId="0" borderId="0" xfId="1"/>
    <xf numFmtId="0" fontId="9" fillId="0" borderId="0" xfId="4" applyFont="1" applyAlignment="1">
      <alignment horizontal="center" wrapText="1"/>
    </xf>
    <xf numFmtId="43" fontId="10" fillId="0" borderId="0" xfId="5" applyFont="1"/>
    <xf numFmtId="0" fontId="11" fillId="0" borderId="0" xfId="0" applyFont="1" applyAlignment="1">
      <alignment vertical="center"/>
    </xf>
    <xf numFmtId="0" fontId="12" fillId="0" borderId="0" xfId="1" applyFont="1" applyFill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6" fillId="0" borderId="0" xfId="1" applyFont="1" applyAlignment="1">
      <alignment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7" fillId="3" borderId="2" xfId="6" applyFont="1" applyFill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0" fontId="18" fillId="3" borderId="6" xfId="6" applyFont="1" applyFill="1" applyBorder="1" applyAlignment="1">
      <alignment horizontal="center" vertical="center"/>
    </xf>
    <xf numFmtId="41" fontId="19" fillId="3" borderId="2" xfId="7" applyNumberFormat="1" applyFont="1" applyFill="1" applyBorder="1" applyAlignment="1">
      <alignment vertical="center" wrapText="1"/>
    </xf>
    <xf numFmtId="164" fontId="15" fillId="0" borderId="2" xfId="1" applyNumberFormat="1" applyFont="1" applyFill="1" applyBorder="1" applyAlignment="1">
      <alignment vertical="center"/>
    </xf>
    <xf numFmtId="164" fontId="20" fillId="3" borderId="2" xfId="1" applyNumberFormat="1" applyFont="1" applyFill="1" applyBorder="1" applyAlignment="1">
      <alignment vertical="center" wrapText="1"/>
    </xf>
    <xf numFmtId="164" fontId="15" fillId="3" borderId="1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vertical="center" wrapText="1"/>
    </xf>
    <xf numFmtId="41" fontId="15" fillId="3" borderId="2" xfId="1" applyNumberFormat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horizontal="center" vertical="center" wrapText="1"/>
    </xf>
    <xf numFmtId="164" fontId="15" fillId="3" borderId="6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horizontal="center" vertical="center" wrapText="1"/>
    </xf>
    <xf numFmtId="41" fontId="15" fillId="3" borderId="6" xfId="1" applyNumberFormat="1" applyFont="1" applyFill="1" applyBorder="1" applyAlignment="1">
      <alignment horizontal="center" vertical="center"/>
    </xf>
    <xf numFmtId="0" fontId="15" fillId="3" borderId="6" xfId="1" quotePrefix="1" applyNumberFormat="1" applyFont="1" applyFill="1" applyBorder="1" applyAlignment="1">
      <alignment horizontal="center" vertical="center"/>
    </xf>
    <xf numFmtId="41" fontId="21" fillId="3" borderId="8" xfId="7" applyNumberFormat="1" applyFont="1" applyFill="1" applyBorder="1" applyAlignment="1">
      <alignment vertical="center" wrapText="1"/>
    </xf>
    <xf numFmtId="164" fontId="22" fillId="0" borderId="8" xfId="1" applyNumberFormat="1" applyFont="1" applyBorder="1" applyAlignment="1">
      <alignment vertical="center"/>
    </xf>
    <xf numFmtId="164" fontId="15" fillId="3" borderId="6" xfId="1" applyNumberFormat="1" applyFont="1" applyFill="1" applyBorder="1" applyAlignment="1">
      <alignment horizontal="center" vertical="center" wrapText="1"/>
    </xf>
    <xf numFmtId="164" fontId="22" fillId="3" borderId="8" xfId="1" applyNumberFormat="1" applyFont="1" applyFill="1" applyBorder="1" applyAlignment="1">
      <alignment vertical="center"/>
    </xf>
    <xf numFmtId="0" fontId="15" fillId="3" borderId="6" xfId="1" applyFont="1" applyFill="1" applyBorder="1" applyAlignment="1">
      <alignment horizontal="center" vertical="center" wrapText="1"/>
    </xf>
    <xf numFmtId="41" fontId="22" fillId="3" borderId="8" xfId="1" applyNumberFormat="1" applyFont="1" applyFill="1" applyBorder="1" applyAlignment="1">
      <alignment horizontal="center" vertical="center"/>
    </xf>
    <xf numFmtId="0" fontId="22" fillId="3" borderId="8" xfId="1" quotePrefix="1" applyNumberFormat="1" applyFont="1" applyFill="1" applyBorder="1" applyAlignment="1">
      <alignment horizontal="center" vertical="center"/>
    </xf>
    <xf numFmtId="164" fontId="22" fillId="0" borderId="9" xfId="1" applyNumberFormat="1" applyFont="1" applyBorder="1" applyAlignment="1">
      <alignment vertical="center"/>
    </xf>
    <xf numFmtId="164" fontId="22" fillId="3" borderId="9" xfId="1" applyNumberFormat="1" applyFont="1" applyFill="1" applyBorder="1" applyAlignment="1">
      <alignment vertical="center"/>
    </xf>
    <xf numFmtId="0" fontId="22" fillId="3" borderId="9" xfId="1" quotePrefix="1" applyNumberFormat="1" applyFont="1" applyFill="1" applyBorder="1" applyAlignment="1">
      <alignment horizontal="center" vertical="center"/>
    </xf>
    <xf numFmtId="164" fontId="15" fillId="3" borderId="7" xfId="1" applyNumberFormat="1" applyFont="1" applyFill="1" applyBorder="1" applyAlignment="1">
      <alignment horizontal="center" vertical="center" wrapText="1"/>
    </xf>
    <xf numFmtId="0" fontId="15" fillId="3" borderId="7" xfId="1" applyFont="1" applyFill="1" applyBorder="1" applyAlignment="1">
      <alignment horizontal="center" vertical="center" wrapText="1"/>
    </xf>
    <xf numFmtId="0" fontId="15" fillId="3" borderId="2" xfId="1" applyFont="1" applyFill="1" applyBorder="1" applyAlignment="1">
      <alignment horizontal="center" vertical="center"/>
    </xf>
    <xf numFmtId="0" fontId="15" fillId="3" borderId="1" xfId="1" applyNumberFormat="1" applyFont="1" applyFill="1" applyBorder="1" applyAlignment="1">
      <alignment horizontal="center" vertical="center"/>
    </xf>
    <xf numFmtId="41" fontId="19" fillId="3" borderId="1" xfId="1" applyNumberFormat="1" applyFont="1" applyFill="1" applyBorder="1" applyAlignment="1">
      <alignment vertical="center" wrapText="1"/>
    </xf>
    <xf numFmtId="164" fontId="20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5" fillId="3" borderId="1" xfId="8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/>
    </xf>
    <xf numFmtId="0" fontId="15" fillId="3" borderId="10" xfId="1" applyFont="1" applyFill="1" applyBorder="1" applyAlignment="1">
      <alignment horizontal="center" vertical="center"/>
    </xf>
    <xf numFmtId="0" fontId="15" fillId="3" borderId="10" xfId="1" applyNumberFormat="1" applyFont="1" applyFill="1" applyBorder="1" applyAlignment="1">
      <alignment horizontal="center" vertical="center"/>
    </xf>
    <xf numFmtId="41" fontId="19" fillId="3" borderId="10" xfId="1" applyNumberFormat="1" applyFont="1" applyFill="1" applyBorder="1" applyAlignment="1">
      <alignment vertical="center" wrapText="1"/>
    </xf>
    <xf numFmtId="164" fontId="15" fillId="3" borderId="10" xfId="1" applyNumberFormat="1" applyFont="1" applyFill="1" applyBorder="1" applyAlignment="1">
      <alignment vertical="center"/>
    </xf>
    <xf numFmtId="164" fontId="15" fillId="0" borderId="10" xfId="1" applyNumberFormat="1" applyFont="1" applyBorder="1" applyAlignment="1">
      <alignment vertical="center"/>
    </xf>
    <xf numFmtId="164" fontId="20" fillId="3" borderId="10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41" fontId="23" fillId="3" borderId="8" xfId="1" applyNumberFormat="1" applyFont="1" applyFill="1" applyBorder="1" applyAlignment="1">
      <alignment vertical="center" wrapText="1"/>
    </xf>
    <xf numFmtId="164" fontId="15" fillId="3" borderId="8" xfId="1" applyNumberFormat="1" applyFont="1" applyFill="1" applyBorder="1" applyAlignment="1">
      <alignment vertical="center"/>
    </xf>
    <xf numFmtId="164" fontId="23" fillId="3" borderId="8" xfId="1" applyNumberFormat="1" applyFont="1" applyFill="1" applyBorder="1" applyAlignment="1">
      <alignment vertical="center"/>
    </xf>
    <xf numFmtId="164" fontId="20" fillId="3" borderId="8" xfId="1" applyNumberFormat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left"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9" xfId="1" applyNumberFormat="1" applyFont="1" applyFill="1" applyBorder="1" applyAlignment="1">
      <alignment horizontal="center" vertical="center"/>
    </xf>
    <xf numFmtId="0" fontId="20" fillId="3" borderId="11" xfId="1" applyNumberFormat="1" applyFont="1" applyFill="1" applyBorder="1" applyAlignment="1">
      <alignment horizontal="center" vertical="center"/>
    </xf>
    <xf numFmtId="0" fontId="20" fillId="3" borderId="12" xfId="1" applyNumberFormat="1" applyFont="1" applyFill="1" applyBorder="1" applyAlignment="1">
      <alignment horizontal="center" vertical="center"/>
    </xf>
    <xf numFmtId="0" fontId="15" fillId="3" borderId="13" xfId="1" applyNumberFormat="1" applyFont="1" applyFill="1" applyBorder="1" applyAlignment="1">
      <alignment horizontal="center" vertical="center"/>
    </xf>
    <xf numFmtId="41" fontId="23" fillId="3" borderId="13" xfId="1" applyNumberFormat="1" applyFont="1" applyFill="1" applyBorder="1" applyAlignment="1">
      <alignment vertical="center" wrapText="1"/>
    </xf>
    <xf numFmtId="164" fontId="15" fillId="3" borderId="13" xfId="1" applyNumberFormat="1" applyFont="1" applyFill="1" applyBorder="1" applyAlignment="1">
      <alignment vertical="center"/>
    </xf>
    <xf numFmtId="164" fontId="23" fillId="3" borderId="13" xfId="1" applyNumberFormat="1" applyFont="1" applyFill="1" applyBorder="1" applyAlignment="1">
      <alignment vertical="center"/>
    </xf>
    <xf numFmtId="164" fontId="20" fillId="3" borderId="9" xfId="1" applyNumberFormat="1" applyFont="1" applyFill="1" applyBorder="1" applyAlignment="1">
      <alignment horizontal="left" vertical="center" wrapText="1"/>
    </xf>
    <xf numFmtId="0" fontId="15" fillId="3" borderId="1" xfId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vertical="center"/>
    </xf>
    <xf numFmtId="0" fontId="15" fillId="3" borderId="7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164" fontId="15" fillId="3" borderId="7" xfId="1" applyNumberFormat="1" applyFont="1" applyFill="1" applyBorder="1" applyAlignment="1">
      <alignment vertical="center"/>
    </xf>
    <xf numFmtId="41" fontId="19" fillId="3" borderId="1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horizontal="center" vertical="center"/>
    </xf>
    <xf numFmtId="0" fontId="2" fillId="0" borderId="1" xfId="1" applyBorder="1" applyAlignment="1">
      <alignment vertical="center"/>
    </xf>
    <xf numFmtId="0" fontId="2" fillId="0" borderId="0" xfId="1" applyBorder="1" applyAlignment="1">
      <alignment vertical="center"/>
    </xf>
    <xf numFmtId="0" fontId="15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9" fillId="3" borderId="10" xfId="1" applyNumberFormat="1" applyFont="1" applyFill="1" applyBorder="1" applyAlignment="1">
      <alignment horizontal="left" vertical="center" wrapText="1"/>
    </xf>
    <xf numFmtId="164" fontId="15" fillId="3" borderId="2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 wrapText="1"/>
    </xf>
    <xf numFmtId="0" fontId="15" fillId="3" borderId="7" xfId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vertical="center"/>
    </xf>
    <xf numFmtId="0" fontId="23" fillId="3" borderId="14" xfId="9" applyFont="1" applyFill="1" applyBorder="1" applyAlignment="1">
      <alignment wrapText="1"/>
    </xf>
    <xf numFmtId="164" fontId="15" fillId="3" borderId="7" xfId="1" applyNumberFormat="1" applyFont="1" applyFill="1" applyBorder="1" applyAlignment="1">
      <alignment horizontal="left" vertical="center" wrapText="1"/>
    </xf>
    <xf numFmtId="0" fontId="15" fillId="3" borderId="7" xfId="1" applyFont="1" applyFill="1" applyBorder="1" applyAlignment="1">
      <alignment horizontal="left" vertical="center" wrapText="1"/>
    </xf>
    <xf numFmtId="41" fontId="24" fillId="3" borderId="1" xfId="1" applyNumberFormat="1" applyFont="1" applyFill="1" applyBorder="1" applyAlignment="1">
      <alignment horizontal="left" vertical="center" wrapText="1"/>
    </xf>
    <xf numFmtId="164" fontId="18" fillId="3" borderId="1" xfId="1" applyNumberFormat="1" applyFont="1" applyFill="1" applyBorder="1" applyAlignment="1">
      <alignment vertical="center"/>
    </xf>
    <xf numFmtId="0" fontId="16" fillId="3" borderId="7" xfId="1" applyFont="1" applyFill="1" applyBorder="1" applyAlignment="1">
      <alignment vertical="center" wrapText="1"/>
    </xf>
    <xf numFmtId="164" fontId="16" fillId="3" borderId="10" xfId="1" applyNumberFormat="1" applyFont="1" applyFill="1" applyBorder="1" applyAlignment="1">
      <alignment horizontal="left" vertical="top" wrapText="1"/>
    </xf>
    <xf numFmtId="164" fontId="25" fillId="3" borderId="10" xfId="1" applyNumberFormat="1" applyFont="1" applyFill="1" applyBorder="1" applyAlignment="1">
      <alignment vertical="center"/>
    </xf>
    <xf numFmtId="0" fontId="15" fillId="3" borderId="10" xfId="1" applyFont="1" applyFill="1" applyBorder="1" applyAlignment="1">
      <alignment vertical="center"/>
    </xf>
    <xf numFmtId="164" fontId="16" fillId="3" borderId="8" xfId="1" applyNumberFormat="1" applyFont="1" applyFill="1" applyBorder="1" applyAlignment="1">
      <alignment horizontal="left" vertical="top" wrapText="1"/>
    </xf>
    <xf numFmtId="164" fontId="25" fillId="3" borderId="8" xfId="1" applyNumberFormat="1" applyFont="1" applyFill="1" applyBorder="1" applyAlignment="1">
      <alignment vertical="center"/>
    </xf>
    <xf numFmtId="0" fontId="15" fillId="3" borderId="8" xfId="1" applyFont="1" applyFill="1" applyBorder="1" applyAlignment="1">
      <alignment vertical="center"/>
    </xf>
    <xf numFmtId="164" fontId="20" fillId="3" borderId="8" xfId="1" applyNumberFormat="1" applyFont="1" applyFill="1" applyBorder="1" applyAlignment="1">
      <alignment vertical="center"/>
    </xf>
    <xf numFmtId="164" fontId="26" fillId="3" borderId="8" xfId="1" applyNumberFormat="1" applyFont="1" applyFill="1" applyBorder="1" applyAlignment="1">
      <alignment vertical="center"/>
    </xf>
    <xf numFmtId="0" fontId="20" fillId="3" borderId="15" xfId="1" applyFont="1" applyFill="1" applyBorder="1" applyAlignment="1">
      <alignment horizontal="center" vertical="center"/>
    </xf>
    <xf numFmtId="0" fontId="20" fillId="3" borderId="16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0" fontId="20" fillId="3" borderId="17" xfId="1" applyFont="1" applyFill="1" applyBorder="1" applyAlignment="1">
      <alignment horizontal="center" vertical="center"/>
    </xf>
    <xf numFmtId="164" fontId="20" fillId="3" borderId="9" xfId="1" applyNumberFormat="1" applyFont="1" applyFill="1" applyBorder="1" applyAlignment="1">
      <alignment vertical="center"/>
    </xf>
    <xf numFmtId="164" fontId="23" fillId="3" borderId="9" xfId="1" applyNumberFormat="1" applyFont="1" applyFill="1" applyBorder="1" applyAlignment="1">
      <alignment vertical="center"/>
    </xf>
    <xf numFmtId="164" fontId="16" fillId="3" borderId="9" xfId="1" applyNumberFormat="1" applyFont="1" applyFill="1" applyBorder="1" applyAlignment="1">
      <alignment horizontal="left" vertical="top" wrapText="1"/>
    </xf>
    <xf numFmtId="164" fontId="15" fillId="3" borderId="9" xfId="1" applyNumberFormat="1" applyFont="1" applyFill="1" applyBorder="1" applyAlignment="1">
      <alignment vertical="center"/>
    </xf>
    <xf numFmtId="0" fontId="15" fillId="3" borderId="9" xfId="1" applyFont="1" applyFill="1" applyBorder="1" applyAlignment="1">
      <alignment vertical="center"/>
    </xf>
    <xf numFmtId="0" fontId="20" fillId="3" borderId="8" xfId="1" applyFont="1" applyFill="1" applyBorder="1" applyAlignment="1">
      <alignment horizontal="center" vertical="center"/>
    </xf>
    <xf numFmtId="41" fontId="23" fillId="3" borderId="9" xfId="1" applyNumberFormat="1" applyFont="1" applyFill="1" applyBorder="1" applyAlignment="1">
      <alignment vertical="center" wrapText="1"/>
    </xf>
    <xf numFmtId="0" fontId="15" fillId="3" borderId="13" xfId="1" applyFont="1" applyFill="1" applyBorder="1" applyAlignment="1">
      <alignment horizontal="center" vertical="center"/>
    </xf>
    <xf numFmtId="164" fontId="20" fillId="3" borderId="13" xfId="1" applyNumberFormat="1" applyFont="1" applyFill="1" applyBorder="1" applyAlignment="1">
      <alignment vertical="center"/>
    </xf>
    <xf numFmtId="164" fontId="16" fillId="3" borderId="13" xfId="1" applyNumberFormat="1" applyFont="1" applyFill="1" applyBorder="1" applyAlignment="1">
      <alignment horizontal="left" vertical="top" wrapText="1"/>
    </xf>
    <xf numFmtId="0" fontId="15" fillId="3" borderId="13" xfId="1" applyFont="1" applyFill="1" applyBorder="1" applyAlignment="1">
      <alignment vertical="center"/>
    </xf>
    <xf numFmtId="0" fontId="15" fillId="3" borderId="6" xfId="1" applyFont="1" applyFill="1" applyBorder="1" applyAlignment="1">
      <alignment horizontal="center" vertical="center"/>
    </xf>
    <xf numFmtId="0" fontId="16" fillId="3" borderId="7" xfId="1" applyNumberFormat="1" applyFont="1" applyFill="1" applyBorder="1" applyAlignment="1">
      <alignment horizontal="center" vertical="center"/>
    </xf>
    <xf numFmtId="41" fontId="19" fillId="3" borderId="18" xfId="1" applyNumberFormat="1" applyFont="1" applyFill="1" applyBorder="1" applyAlignment="1">
      <alignment vertical="center" wrapText="1"/>
    </xf>
    <xf numFmtId="0" fontId="16" fillId="3" borderId="1" xfId="1" applyNumberFormat="1" applyFont="1" applyFill="1" applyBorder="1" applyAlignment="1">
      <alignment vertical="center"/>
    </xf>
    <xf numFmtId="0" fontId="16" fillId="3" borderId="1" xfId="1" applyNumberFormat="1" applyFont="1" applyFill="1" applyBorder="1" applyAlignment="1">
      <alignment horizontal="center" vertical="center" wrapText="1"/>
    </xf>
    <xf numFmtId="164" fontId="27" fillId="3" borderId="1" xfId="1" applyNumberFormat="1" applyFont="1" applyFill="1" applyBorder="1" applyAlignment="1">
      <alignment vertical="center" wrapText="1"/>
    </xf>
    <xf numFmtId="164" fontId="28" fillId="3" borderId="2" xfId="1" applyNumberFormat="1" applyFont="1" applyFill="1" applyBorder="1" applyAlignment="1">
      <alignment vertical="center"/>
    </xf>
    <xf numFmtId="0" fontId="16" fillId="3" borderId="2" xfId="1" applyNumberFormat="1" applyFont="1" applyFill="1" applyBorder="1" applyAlignment="1">
      <alignment vertical="center"/>
    </xf>
    <xf numFmtId="0" fontId="16" fillId="3" borderId="2" xfId="1" applyNumberFormat="1" applyFont="1" applyFill="1" applyBorder="1" applyAlignment="1">
      <alignment horizontal="center" vertical="center" wrapText="1"/>
    </xf>
    <xf numFmtId="41" fontId="19" fillId="3" borderId="2" xfId="1" applyNumberFormat="1" applyFont="1" applyFill="1" applyBorder="1" applyAlignment="1">
      <alignment vertical="center" wrapText="1"/>
    </xf>
    <xf numFmtId="164" fontId="15" fillId="3" borderId="2" xfId="1" applyNumberFormat="1" applyFont="1" applyFill="1" applyBorder="1" applyAlignment="1">
      <alignment vertical="center" wrapText="1"/>
    </xf>
    <xf numFmtId="0" fontId="14" fillId="0" borderId="19" xfId="1" applyFont="1" applyBorder="1" applyAlignment="1">
      <alignment horizontal="center" vertical="center"/>
    </xf>
    <xf numFmtId="0" fontId="14" fillId="0" borderId="20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64" fontId="14" fillId="0" borderId="23" xfId="1" applyNumberFormat="1" applyFont="1" applyBorder="1" applyAlignment="1">
      <alignment vertical="center"/>
    </xf>
    <xf numFmtId="164" fontId="14" fillId="3" borderId="23" xfId="1" applyNumberFormat="1" applyFont="1" applyFill="1" applyBorder="1" applyAlignment="1">
      <alignment vertical="center" wrapText="1"/>
    </xf>
    <xf numFmtId="164" fontId="14" fillId="3" borderId="23" xfId="1" applyNumberFormat="1" applyFont="1" applyFill="1" applyBorder="1" applyAlignment="1">
      <alignment vertical="center"/>
    </xf>
    <xf numFmtId="0" fontId="14" fillId="3" borderId="24" xfId="1" applyFont="1" applyFill="1" applyBorder="1" applyAlignment="1">
      <alignment horizontal="center" vertical="center"/>
    </xf>
    <xf numFmtId="164" fontId="2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0" fontId="29" fillId="0" borderId="0" xfId="0" applyFont="1"/>
    <xf numFmtId="0" fontId="30" fillId="0" borderId="0" xfId="1" applyFont="1" applyAlignment="1">
      <alignment horizontal="center" vertical="center"/>
    </xf>
    <xf numFmtId="0" fontId="7" fillId="0" borderId="0" xfId="9" applyAlignment="1">
      <alignment vertical="center"/>
    </xf>
    <xf numFmtId="43" fontId="0" fillId="0" borderId="0" xfId="5" applyFont="1"/>
    <xf numFmtId="0" fontId="2" fillId="0" borderId="0" xfId="10" applyAlignment="1">
      <alignment vertical="center"/>
    </xf>
    <xf numFmtId="0" fontId="7" fillId="0" borderId="0" xfId="9"/>
    <xf numFmtId="0" fontId="2" fillId="0" borderId="0" xfId="10"/>
    <xf numFmtId="43" fontId="10" fillId="0" borderId="0" xfId="5" applyFont="1" applyAlignment="1">
      <alignment horizontal="left"/>
    </xf>
    <xf numFmtId="0" fontId="11" fillId="0" borderId="0" xfId="11" applyFont="1" applyAlignment="1">
      <alignment horizontal="left" vertical="center"/>
    </xf>
    <xf numFmtId="0" fontId="31" fillId="0" borderId="0" xfId="9" applyNumberFormat="1" applyFont="1" applyFill="1" applyBorder="1" applyAlignment="1" applyProtection="1">
      <alignment horizontal="left"/>
      <protection locked="0"/>
    </xf>
    <xf numFmtId="43" fontId="15" fillId="0" borderId="0" xfId="5" applyFont="1" applyFill="1" applyBorder="1"/>
    <xf numFmtId="0" fontId="32" fillId="3" borderId="0" xfId="9" applyFont="1" applyFill="1" applyAlignment="1">
      <alignment horizontal="center" vertical="center" wrapText="1"/>
    </xf>
    <xf numFmtId="0" fontId="33" fillId="2" borderId="1" xfId="9" applyFont="1" applyFill="1" applyBorder="1" applyAlignment="1">
      <alignment horizontal="center" vertical="center"/>
    </xf>
    <xf numFmtId="0" fontId="33" fillId="2" borderId="2" xfId="9" applyFont="1" applyFill="1" applyBorder="1" applyAlignment="1">
      <alignment horizontal="center" vertical="center"/>
    </xf>
    <xf numFmtId="0" fontId="33" fillId="2" borderId="1" xfId="9" applyFont="1" applyFill="1" applyBorder="1" applyAlignment="1">
      <alignment horizontal="center" vertical="center" wrapText="1"/>
    </xf>
    <xf numFmtId="0" fontId="33" fillId="2" borderId="6" xfId="9" applyFont="1" applyFill="1" applyBorder="1" applyAlignment="1">
      <alignment horizontal="center" vertical="center"/>
    </xf>
    <xf numFmtId="0" fontId="2" fillId="0" borderId="0" xfId="10" applyAlignment="1">
      <alignment horizontal="center" vertical="center"/>
    </xf>
    <xf numFmtId="0" fontId="33" fillId="2" borderId="7" xfId="9" applyFont="1" applyFill="1" applyBorder="1" applyAlignment="1">
      <alignment horizontal="center" vertical="center"/>
    </xf>
    <xf numFmtId="0" fontId="33" fillId="2" borderId="1" xfId="9" applyFont="1" applyFill="1" applyBorder="1" applyAlignment="1">
      <alignment horizontal="center" vertical="center" wrapText="1"/>
    </xf>
    <xf numFmtId="0" fontId="33" fillId="0" borderId="1" xfId="9" applyFont="1" applyBorder="1" applyAlignment="1">
      <alignment vertical="center"/>
    </xf>
    <xf numFmtId="164" fontId="33" fillId="0" borderId="1" xfId="9" applyNumberFormat="1" applyFont="1" applyBorder="1" applyAlignment="1">
      <alignment vertical="center"/>
    </xf>
    <xf numFmtId="0" fontId="7" fillId="0" borderId="1" xfId="9" applyBorder="1" applyAlignment="1">
      <alignment vertical="center"/>
    </xf>
    <xf numFmtId="164" fontId="7" fillId="0" borderId="1" xfId="9" applyNumberFormat="1" applyBorder="1" applyAlignment="1">
      <alignment vertical="center"/>
    </xf>
    <xf numFmtId="164" fontId="7" fillId="0" borderId="1" xfId="9" applyNumberFormat="1" applyFont="1" applyBorder="1" applyAlignment="1">
      <alignment vertical="center"/>
    </xf>
    <xf numFmtId="0" fontId="33" fillId="3" borderId="7" xfId="9" applyFont="1" applyFill="1" applyBorder="1" applyAlignment="1">
      <alignment vertical="center"/>
    </xf>
    <xf numFmtId="0" fontId="33" fillId="3" borderId="13" xfId="9" applyFont="1" applyFill="1" applyBorder="1" applyAlignment="1">
      <alignment vertical="center"/>
    </xf>
    <xf numFmtId="164" fontId="33" fillId="3" borderId="1" xfId="9" applyNumberFormat="1" applyFont="1" applyFill="1" applyBorder="1" applyAlignment="1">
      <alignment vertical="center"/>
    </xf>
    <xf numFmtId="164" fontId="33" fillId="3" borderId="13" xfId="9" applyNumberFormat="1" applyFont="1" applyFill="1" applyBorder="1" applyAlignment="1">
      <alignment vertical="center"/>
    </xf>
    <xf numFmtId="164" fontId="33" fillId="0" borderId="13" xfId="9" applyNumberFormat="1" applyFont="1" applyBorder="1" applyAlignment="1">
      <alignment vertical="center"/>
    </xf>
    <xf numFmtId="0" fontId="7" fillId="3" borderId="6" xfId="9" applyFill="1" applyBorder="1" applyAlignment="1">
      <alignment vertical="center"/>
    </xf>
    <xf numFmtId="164" fontId="7" fillId="3" borderId="6" xfId="9" applyNumberFormat="1" applyFill="1" applyBorder="1" applyAlignment="1">
      <alignment vertical="center"/>
    </xf>
    <xf numFmtId="164" fontId="7" fillId="0" borderId="6" xfId="9" applyNumberFormat="1" applyBorder="1" applyAlignment="1">
      <alignment vertical="center"/>
    </xf>
    <xf numFmtId="0" fontId="7" fillId="3" borderId="1" xfId="9" applyFill="1" applyBorder="1" applyAlignment="1">
      <alignment vertical="center"/>
    </xf>
    <xf numFmtId="164" fontId="7" fillId="3" borderId="1" xfId="9" applyNumberFormat="1" applyFill="1" applyBorder="1" applyAlignment="1">
      <alignment vertical="center"/>
    </xf>
    <xf numFmtId="0" fontId="9" fillId="0" borderId="1" xfId="9" applyFont="1" applyBorder="1" applyAlignment="1">
      <alignment vertical="center"/>
    </xf>
    <xf numFmtId="164" fontId="9" fillId="0" borderId="1" xfId="9" applyNumberFormat="1" applyFont="1" applyBorder="1" applyAlignment="1">
      <alignment vertical="center"/>
    </xf>
    <xf numFmtId="0" fontId="7" fillId="0" borderId="2" xfId="9" applyBorder="1" applyAlignment="1">
      <alignment vertical="center"/>
    </xf>
    <xf numFmtId="164" fontId="7" fillId="0" borderId="2" xfId="9" applyNumberFormat="1" applyBorder="1" applyAlignment="1">
      <alignment vertical="center"/>
    </xf>
    <xf numFmtId="0" fontId="33" fillId="0" borderId="25" xfId="9" applyFont="1" applyBorder="1" applyAlignment="1">
      <alignment vertical="center"/>
    </xf>
    <xf numFmtId="0" fontId="33" fillId="0" borderId="26" xfId="9" applyFont="1" applyBorder="1" applyAlignment="1">
      <alignment vertical="center"/>
    </xf>
    <xf numFmtId="0" fontId="33" fillId="0" borderId="24" xfId="9" applyFont="1" applyBorder="1" applyAlignment="1">
      <alignment vertical="center"/>
    </xf>
    <xf numFmtId="164" fontId="33" fillId="0" borderId="23" xfId="9" applyNumberFormat="1" applyFont="1" applyBorder="1" applyAlignment="1">
      <alignment vertical="center"/>
    </xf>
    <xf numFmtId="0" fontId="34" fillId="0" borderId="0" xfId="10" applyFont="1" applyAlignment="1">
      <alignment vertical="center"/>
    </xf>
  </cellXfs>
  <cellStyles count="12">
    <cellStyle name="Dziesiętny 2" xfId="3"/>
    <cellStyle name="Dziesiętny 5" xfId="5"/>
    <cellStyle name="Dziesiętny 8 2" xfId="8"/>
    <cellStyle name="Normalny" xfId="0" builtinId="0"/>
    <cellStyle name="Normalny 2" xfId="11"/>
    <cellStyle name="Normalny 2 2" xfId="9"/>
    <cellStyle name="Normalny 3" xfId="7"/>
    <cellStyle name="Normalny_dochody 2010 zał.1" xfId="2"/>
    <cellStyle name="Normalny_inwes I póó. 2007" xfId="6"/>
    <cellStyle name="Normalny_zad.zlecl.Ipol.2007" xfId="10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22" workbookViewId="0">
      <selection activeCell="I2" sqref="I2:I5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7" t="s">
        <v>0</v>
      </c>
      <c r="F2" s="7"/>
      <c r="G2" s="4"/>
      <c r="I2" s="8" t="s">
        <v>83</v>
      </c>
      <c r="L2" s="6"/>
    </row>
    <row r="3" spans="1:12" ht="12.75" customHeight="1">
      <c r="B3" s="2"/>
      <c r="C3" s="2"/>
      <c r="D3" s="2"/>
      <c r="E3" s="7"/>
      <c r="F3" s="7"/>
      <c r="G3" s="4"/>
      <c r="I3" s="8" t="s">
        <v>84</v>
      </c>
      <c r="L3" s="6"/>
    </row>
    <row r="4" spans="1:12" ht="12.75" customHeight="1">
      <c r="E4" s="7"/>
      <c r="F4" s="7"/>
      <c r="I4" s="8" t="s">
        <v>85</v>
      </c>
      <c r="L4" s="6"/>
    </row>
    <row r="5" spans="1:12" ht="12.75" customHeight="1">
      <c r="I5" s="9" t="s">
        <v>86</v>
      </c>
      <c r="L5" s="6"/>
    </row>
    <row r="6" spans="1:12" ht="18">
      <c r="A6" s="10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s="18" customFormat="1" ht="12.75" customHeight="1">
      <c r="A7" s="11" t="s">
        <v>3</v>
      </c>
      <c r="B7" s="11" t="s">
        <v>4</v>
      </c>
      <c r="C7" s="12" t="s">
        <v>5</v>
      </c>
      <c r="D7" s="13" t="s">
        <v>6</v>
      </c>
      <c r="E7" s="14" t="s">
        <v>7</v>
      </c>
      <c r="F7" s="14" t="s">
        <v>8</v>
      </c>
      <c r="G7" s="15" t="s">
        <v>9</v>
      </c>
      <c r="H7" s="16"/>
      <c r="I7" s="16"/>
      <c r="J7" s="16"/>
      <c r="K7" s="17"/>
      <c r="L7" s="14" t="s">
        <v>10</v>
      </c>
    </row>
    <row r="8" spans="1:12" s="18" customFormat="1" ht="12.75" customHeight="1">
      <c r="A8" s="11"/>
      <c r="B8" s="11"/>
      <c r="C8" s="12"/>
      <c r="D8" s="19"/>
      <c r="E8" s="14"/>
      <c r="F8" s="14"/>
      <c r="G8" s="14" t="s">
        <v>11</v>
      </c>
      <c r="H8" s="15" t="s">
        <v>12</v>
      </c>
      <c r="I8" s="20"/>
      <c r="J8" s="21"/>
      <c r="K8" s="22" t="s">
        <v>13</v>
      </c>
      <c r="L8" s="14"/>
    </row>
    <row r="9" spans="1:12" s="18" customFormat="1" ht="12.75" customHeight="1">
      <c r="A9" s="11"/>
      <c r="B9" s="11"/>
      <c r="C9" s="12"/>
      <c r="D9" s="19"/>
      <c r="E9" s="14"/>
      <c r="F9" s="14"/>
      <c r="G9" s="14"/>
      <c r="H9" s="14" t="s">
        <v>14</v>
      </c>
      <c r="I9" s="14" t="s">
        <v>15</v>
      </c>
      <c r="J9" s="22" t="s">
        <v>16</v>
      </c>
      <c r="K9" s="23"/>
      <c r="L9" s="14"/>
    </row>
    <row r="10" spans="1:12" s="18" customFormat="1">
      <c r="A10" s="11"/>
      <c r="B10" s="11"/>
      <c r="C10" s="12"/>
      <c r="D10" s="19"/>
      <c r="E10" s="14"/>
      <c r="F10" s="14"/>
      <c r="G10" s="14"/>
      <c r="H10" s="14"/>
      <c r="I10" s="14"/>
      <c r="J10" s="24"/>
      <c r="K10" s="23"/>
      <c r="L10" s="14"/>
    </row>
    <row r="11" spans="1:12" s="18" customFormat="1" ht="21" customHeight="1">
      <c r="A11" s="11"/>
      <c r="B11" s="11"/>
      <c r="C11" s="12"/>
      <c r="D11" s="25"/>
      <c r="E11" s="14"/>
      <c r="F11" s="14"/>
      <c r="G11" s="14"/>
      <c r="H11" s="14"/>
      <c r="I11" s="14"/>
      <c r="J11" s="26"/>
      <c r="K11" s="27"/>
      <c r="L11" s="14"/>
    </row>
    <row r="12" spans="1:12" ht="28.5" customHeight="1">
      <c r="A12" s="28">
        <v>1</v>
      </c>
      <c r="B12" s="29" t="s">
        <v>17</v>
      </c>
      <c r="C12" s="29" t="s">
        <v>18</v>
      </c>
      <c r="D12" s="30">
        <v>6050</v>
      </c>
      <c r="E12" s="31" t="s">
        <v>19</v>
      </c>
      <c r="F12" s="32">
        <v>192000</v>
      </c>
      <c r="G12" s="32">
        <v>192000</v>
      </c>
      <c r="H12" s="32">
        <v>192000</v>
      </c>
      <c r="I12" s="32">
        <v>0</v>
      </c>
      <c r="J12" s="33" t="s">
        <v>20</v>
      </c>
      <c r="K12" s="34"/>
      <c r="L12" s="35" t="s">
        <v>21</v>
      </c>
    </row>
    <row r="13" spans="1:12" ht="21.75" customHeight="1">
      <c r="A13" s="36">
        <v>2</v>
      </c>
      <c r="B13" s="29" t="s">
        <v>17</v>
      </c>
      <c r="C13" s="29" t="s">
        <v>22</v>
      </c>
      <c r="D13" s="29">
        <v>6210</v>
      </c>
      <c r="E13" s="31" t="s">
        <v>23</v>
      </c>
      <c r="F13" s="32">
        <v>310000</v>
      </c>
      <c r="G13" s="32">
        <v>280000</v>
      </c>
      <c r="H13" s="32">
        <v>280000</v>
      </c>
      <c r="I13" s="32">
        <v>0</v>
      </c>
      <c r="J13" s="37" t="s">
        <v>20</v>
      </c>
      <c r="K13" s="38"/>
      <c r="L13" s="39" t="s">
        <v>24</v>
      </c>
    </row>
    <row r="14" spans="1:12" ht="25.5" customHeight="1">
      <c r="A14" s="40"/>
      <c r="B14" s="41"/>
      <c r="C14" s="41"/>
      <c r="D14" s="41"/>
      <c r="E14" s="42" t="s">
        <v>25</v>
      </c>
      <c r="F14" s="43"/>
      <c r="G14" s="43"/>
      <c r="H14" s="43"/>
      <c r="I14" s="43">
        <v>0</v>
      </c>
      <c r="J14" s="44"/>
      <c r="K14" s="45"/>
      <c r="L14" s="46"/>
    </row>
    <row r="15" spans="1:12" ht="24" customHeight="1">
      <c r="A15" s="47"/>
      <c r="B15" s="48"/>
      <c r="C15" s="48"/>
      <c r="D15" s="48"/>
      <c r="E15" s="42" t="s">
        <v>26</v>
      </c>
      <c r="F15" s="43"/>
      <c r="G15" s="43"/>
      <c r="H15" s="43"/>
      <c r="I15" s="43"/>
      <c r="J15" s="44"/>
      <c r="K15" s="45"/>
      <c r="L15" s="46"/>
    </row>
    <row r="16" spans="1:12" ht="24" customHeight="1">
      <c r="A16" s="47"/>
      <c r="B16" s="48"/>
      <c r="C16" s="48"/>
      <c r="D16" s="48"/>
      <c r="E16" s="42" t="s">
        <v>27</v>
      </c>
      <c r="F16" s="49"/>
      <c r="G16" s="49"/>
      <c r="H16" s="49"/>
      <c r="I16" s="49"/>
      <c r="J16" s="44"/>
      <c r="K16" s="50"/>
      <c r="L16" s="46"/>
    </row>
    <row r="17" spans="1:12" ht="31.5" customHeight="1">
      <c r="A17" s="47"/>
      <c r="B17" s="51"/>
      <c r="C17" s="51"/>
      <c r="D17" s="51"/>
      <c r="E17" s="42" t="s">
        <v>28</v>
      </c>
      <c r="F17" s="43"/>
      <c r="G17" s="43"/>
      <c r="H17" s="43"/>
      <c r="I17" s="43"/>
      <c r="J17" s="52"/>
      <c r="K17" s="50"/>
      <c r="L17" s="53"/>
    </row>
    <row r="18" spans="1:12" ht="45" customHeight="1">
      <c r="A18" s="54">
        <v>3</v>
      </c>
      <c r="B18" s="55">
        <v>600</v>
      </c>
      <c r="C18" s="55">
        <v>60014</v>
      </c>
      <c r="D18" s="55">
        <v>6300</v>
      </c>
      <c r="E18" s="56" t="s">
        <v>29</v>
      </c>
      <c r="F18" s="34">
        <v>100000</v>
      </c>
      <c r="G18" s="34">
        <v>100000</v>
      </c>
      <c r="H18" s="34">
        <v>100000</v>
      </c>
      <c r="I18" s="34">
        <v>0</v>
      </c>
      <c r="J18" s="57" t="s">
        <v>30</v>
      </c>
      <c r="K18" s="34"/>
      <c r="L18" s="58" t="s">
        <v>31</v>
      </c>
    </row>
    <row r="19" spans="1:12" ht="40.5" customHeight="1">
      <c r="A19" s="59">
        <v>4</v>
      </c>
      <c r="B19" s="55">
        <v>600</v>
      </c>
      <c r="C19" s="55">
        <v>60016</v>
      </c>
      <c r="D19" s="55">
        <v>6050</v>
      </c>
      <c r="E19" s="56" t="s">
        <v>32</v>
      </c>
      <c r="F19" s="34">
        <v>1143158.3500000001</v>
      </c>
      <c r="G19" s="34">
        <v>1100000</v>
      </c>
      <c r="H19" s="34">
        <v>1100000</v>
      </c>
      <c r="I19" s="34">
        <v>0</v>
      </c>
      <c r="J19" s="60" t="s">
        <v>30</v>
      </c>
      <c r="K19" s="34" t="s">
        <v>0</v>
      </c>
      <c r="L19" s="61" t="s">
        <v>21</v>
      </c>
    </row>
    <row r="20" spans="1:12" ht="47.25" customHeight="1">
      <c r="A20" s="62">
        <v>5</v>
      </c>
      <c r="B20" s="63">
        <v>600</v>
      </c>
      <c r="C20" s="63">
        <v>60016</v>
      </c>
      <c r="D20" s="63">
        <v>6050</v>
      </c>
      <c r="E20" s="64" t="s">
        <v>33</v>
      </c>
      <c r="F20" s="65">
        <v>1100000</v>
      </c>
      <c r="G20" s="66">
        <v>575000</v>
      </c>
      <c r="H20" s="66">
        <v>575000</v>
      </c>
      <c r="I20" s="66">
        <v>0</v>
      </c>
      <c r="J20" s="67" t="s">
        <v>30</v>
      </c>
      <c r="K20" s="65"/>
      <c r="L20" s="68" t="s">
        <v>21</v>
      </c>
    </row>
    <row r="21" spans="1:12" ht="31.5" customHeight="1">
      <c r="A21" s="69"/>
      <c r="B21" s="70"/>
      <c r="C21" s="70"/>
      <c r="D21" s="70"/>
      <c r="E21" s="71" t="s">
        <v>34</v>
      </c>
      <c r="F21" s="72" t="s">
        <v>0</v>
      </c>
      <c r="G21" s="73" t="s">
        <v>0</v>
      </c>
      <c r="H21" s="73" t="s">
        <v>0</v>
      </c>
      <c r="I21" s="73"/>
      <c r="J21" s="74"/>
      <c r="K21" s="72" t="s">
        <v>0</v>
      </c>
      <c r="L21" s="75"/>
    </row>
    <row r="22" spans="1:12" ht="45.75" customHeight="1">
      <c r="A22" s="69"/>
      <c r="B22" s="70"/>
      <c r="C22" s="70"/>
      <c r="D22" s="70"/>
      <c r="E22" s="71" t="s">
        <v>35</v>
      </c>
      <c r="F22" s="72" t="s">
        <v>0</v>
      </c>
      <c r="G22" s="73" t="s">
        <v>0</v>
      </c>
      <c r="H22" s="73" t="s">
        <v>0</v>
      </c>
      <c r="I22" s="73" t="s">
        <v>0</v>
      </c>
      <c r="J22" s="74"/>
      <c r="K22" s="72" t="s">
        <v>0</v>
      </c>
      <c r="L22" s="75"/>
    </row>
    <row r="23" spans="1:12" ht="27" customHeight="1">
      <c r="A23" s="69"/>
      <c r="B23" s="70"/>
      <c r="C23" s="70"/>
      <c r="D23" s="70"/>
      <c r="E23" s="71" t="s">
        <v>36</v>
      </c>
      <c r="F23" s="72" t="s">
        <v>0</v>
      </c>
      <c r="G23" s="73" t="s">
        <v>0</v>
      </c>
      <c r="H23" s="73" t="s">
        <v>0</v>
      </c>
      <c r="I23" s="73" t="s">
        <v>0</v>
      </c>
      <c r="J23" s="74"/>
      <c r="K23" s="72"/>
      <c r="L23" s="75"/>
    </row>
    <row r="24" spans="1:12" ht="33" customHeight="1">
      <c r="A24" s="76"/>
      <c r="B24" s="77"/>
      <c r="C24" s="77"/>
      <c r="D24" s="70"/>
      <c r="E24" s="71" t="s">
        <v>37</v>
      </c>
      <c r="F24" s="72" t="s">
        <v>0</v>
      </c>
      <c r="G24" s="73" t="s">
        <v>0</v>
      </c>
      <c r="H24" s="73" t="s">
        <v>0</v>
      </c>
      <c r="I24" s="73" t="s">
        <v>0</v>
      </c>
      <c r="J24" s="74"/>
      <c r="K24" s="72"/>
      <c r="L24" s="75"/>
    </row>
    <row r="25" spans="1:12" ht="28.5" customHeight="1">
      <c r="A25" s="78" t="s">
        <v>38</v>
      </c>
      <c r="B25" s="79"/>
      <c r="C25" s="80"/>
      <c r="D25" s="80"/>
      <c r="E25" s="81" t="s">
        <v>39</v>
      </c>
      <c r="F25" s="82" t="s">
        <v>0</v>
      </c>
      <c r="G25" s="83" t="s">
        <v>0</v>
      </c>
      <c r="H25" s="83" t="s">
        <v>0</v>
      </c>
      <c r="I25" s="83" t="s">
        <v>0</v>
      </c>
      <c r="J25" s="84"/>
      <c r="K25" s="72"/>
      <c r="L25" s="75"/>
    </row>
    <row r="26" spans="1:12" ht="48.75" customHeight="1">
      <c r="A26" s="85">
        <v>6</v>
      </c>
      <c r="B26" s="55">
        <v>600</v>
      </c>
      <c r="C26" s="55">
        <v>60016</v>
      </c>
      <c r="D26" s="55">
        <v>6050</v>
      </c>
      <c r="E26" s="56" t="s">
        <v>40</v>
      </c>
      <c r="F26" s="34">
        <v>20000</v>
      </c>
      <c r="G26" s="34">
        <v>20000</v>
      </c>
      <c r="H26" s="34">
        <v>20000</v>
      </c>
      <c r="I26" s="34">
        <v>0</v>
      </c>
      <c r="J26" s="60" t="s">
        <v>30</v>
      </c>
      <c r="K26" s="34" t="s">
        <v>0</v>
      </c>
      <c r="L26" s="61" t="s">
        <v>21</v>
      </c>
    </row>
    <row r="27" spans="1:12" ht="30.75" customHeight="1">
      <c r="A27" s="85">
        <v>7</v>
      </c>
      <c r="B27" s="55">
        <v>600</v>
      </c>
      <c r="C27" s="55">
        <v>60016</v>
      </c>
      <c r="D27" s="55">
        <v>6060</v>
      </c>
      <c r="E27" s="56" t="s">
        <v>41</v>
      </c>
      <c r="F27" s="34">
        <v>201000</v>
      </c>
      <c r="G27" s="34">
        <v>201000</v>
      </c>
      <c r="H27" s="34">
        <v>201000</v>
      </c>
      <c r="I27" s="34">
        <v>0</v>
      </c>
      <c r="J27" s="57" t="s">
        <v>30</v>
      </c>
      <c r="K27" s="34"/>
      <c r="L27" s="61" t="s">
        <v>21</v>
      </c>
    </row>
    <row r="28" spans="1:12" ht="36" customHeight="1">
      <c r="A28" s="85">
        <v>8</v>
      </c>
      <c r="B28" s="55">
        <v>750</v>
      </c>
      <c r="C28" s="55">
        <v>75023</v>
      </c>
      <c r="D28" s="55">
        <v>6060</v>
      </c>
      <c r="E28" s="56" t="s">
        <v>42</v>
      </c>
      <c r="F28" s="34">
        <v>22000</v>
      </c>
      <c r="G28" s="34">
        <v>22000</v>
      </c>
      <c r="H28" s="34">
        <v>22000</v>
      </c>
      <c r="I28" s="34">
        <v>0</v>
      </c>
      <c r="J28" s="57" t="s">
        <v>30</v>
      </c>
      <c r="K28" s="86"/>
      <c r="L28" s="87" t="s">
        <v>21</v>
      </c>
    </row>
    <row r="29" spans="1:12" ht="37.5" customHeight="1">
      <c r="A29" s="88">
        <v>9</v>
      </c>
      <c r="B29" s="89">
        <v>754</v>
      </c>
      <c r="C29" s="55">
        <v>75412</v>
      </c>
      <c r="D29" s="55">
        <v>6060</v>
      </c>
      <c r="E29" s="56" t="s">
        <v>43</v>
      </c>
      <c r="F29" s="90">
        <v>700000</v>
      </c>
      <c r="G29" s="34">
        <v>350000</v>
      </c>
      <c r="H29" s="34">
        <v>70000</v>
      </c>
      <c r="I29" s="34">
        <v>280000</v>
      </c>
      <c r="J29" s="57" t="s">
        <v>30</v>
      </c>
      <c r="K29" s="86"/>
      <c r="L29" s="87" t="s">
        <v>21</v>
      </c>
    </row>
    <row r="30" spans="1:12" ht="42" customHeight="1">
      <c r="A30" s="88">
        <v>10</v>
      </c>
      <c r="B30" s="89">
        <v>801</v>
      </c>
      <c r="C30" s="55">
        <v>80101</v>
      </c>
      <c r="D30" s="55">
        <v>6050</v>
      </c>
      <c r="E30" s="91" t="s">
        <v>44</v>
      </c>
      <c r="F30" s="92">
        <v>25000</v>
      </c>
      <c r="G30" s="93">
        <v>20000</v>
      </c>
      <c r="H30" s="93">
        <v>20000</v>
      </c>
      <c r="I30" s="93">
        <v>0</v>
      </c>
      <c r="J30" s="57" t="s">
        <v>30</v>
      </c>
      <c r="K30" s="86"/>
      <c r="L30" s="87" t="s">
        <v>21</v>
      </c>
    </row>
    <row r="31" spans="1:12" ht="36" customHeight="1">
      <c r="A31" s="88">
        <v>11</v>
      </c>
      <c r="B31" s="89">
        <v>801</v>
      </c>
      <c r="C31" s="55">
        <v>80103</v>
      </c>
      <c r="D31" s="55">
        <v>6050</v>
      </c>
      <c r="E31" s="91" t="s">
        <v>45</v>
      </c>
      <c r="F31" s="92">
        <v>15000</v>
      </c>
      <c r="G31" s="93">
        <v>15000</v>
      </c>
      <c r="H31" s="93">
        <v>15000</v>
      </c>
      <c r="I31" s="93">
        <v>0</v>
      </c>
      <c r="J31" s="33" t="s">
        <v>46</v>
      </c>
      <c r="K31" s="86"/>
      <c r="L31" s="87" t="s">
        <v>47</v>
      </c>
    </row>
    <row r="32" spans="1:12" s="94" customFormat="1" ht="34.5" customHeight="1">
      <c r="A32" s="88">
        <v>12</v>
      </c>
      <c r="B32" s="89">
        <v>801</v>
      </c>
      <c r="C32" s="55">
        <v>80113</v>
      </c>
      <c r="D32" s="55">
        <v>6210</v>
      </c>
      <c r="E32" s="91" t="s">
        <v>48</v>
      </c>
      <c r="F32" s="92">
        <v>100000</v>
      </c>
      <c r="G32" s="93">
        <v>100000</v>
      </c>
      <c r="H32" s="93">
        <v>100000</v>
      </c>
      <c r="I32" s="93">
        <v>0</v>
      </c>
      <c r="J32" s="60" t="s">
        <v>46</v>
      </c>
      <c r="K32" s="34"/>
      <c r="L32" s="58" t="s">
        <v>24</v>
      </c>
    </row>
    <row r="33" spans="1:12" s="95" customFormat="1" ht="34.5" customHeight="1">
      <c r="A33" s="88">
        <v>13</v>
      </c>
      <c r="B33" s="89">
        <v>801</v>
      </c>
      <c r="C33" s="55">
        <v>80113</v>
      </c>
      <c r="D33" s="55">
        <v>6210</v>
      </c>
      <c r="E33" s="91" t="s">
        <v>48</v>
      </c>
      <c r="F33" s="92">
        <v>55000</v>
      </c>
      <c r="G33" s="93">
        <v>55000</v>
      </c>
      <c r="H33" s="93">
        <v>55000</v>
      </c>
      <c r="I33" s="93">
        <v>0</v>
      </c>
      <c r="J33" s="60" t="s">
        <v>46</v>
      </c>
      <c r="K33" s="34"/>
      <c r="L33" s="58" t="s">
        <v>24</v>
      </c>
    </row>
    <row r="34" spans="1:12" ht="36.75" customHeight="1">
      <c r="A34" s="85">
        <v>14</v>
      </c>
      <c r="B34" s="55">
        <v>854</v>
      </c>
      <c r="C34" s="55">
        <v>85495</v>
      </c>
      <c r="D34" s="55">
        <v>6050</v>
      </c>
      <c r="E34" s="91" t="s">
        <v>49</v>
      </c>
      <c r="F34" s="93">
        <v>25596</v>
      </c>
      <c r="G34" s="34">
        <v>25000</v>
      </c>
      <c r="H34" s="34">
        <v>25000</v>
      </c>
      <c r="I34" s="34">
        <v>0</v>
      </c>
      <c r="J34" s="60" t="s">
        <v>46</v>
      </c>
      <c r="K34" s="34"/>
      <c r="L34" s="61" t="s">
        <v>21</v>
      </c>
    </row>
    <row r="35" spans="1:12" ht="39.75" customHeight="1">
      <c r="A35" s="54">
        <v>15</v>
      </c>
      <c r="B35" s="96">
        <v>900</v>
      </c>
      <c r="C35" s="96">
        <v>90001</v>
      </c>
      <c r="D35" s="97" t="s">
        <v>0</v>
      </c>
      <c r="E35" s="98" t="s">
        <v>50</v>
      </c>
      <c r="F35" s="86">
        <v>250000</v>
      </c>
      <c r="G35" s="86">
        <v>250000</v>
      </c>
      <c r="H35" s="86">
        <v>100000</v>
      </c>
      <c r="I35" s="86">
        <v>150000</v>
      </c>
      <c r="J35" s="99" t="s">
        <v>46</v>
      </c>
      <c r="K35" s="65"/>
      <c r="L35" s="100" t="s">
        <v>21</v>
      </c>
    </row>
    <row r="36" spans="1:12" ht="34.5" customHeight="1">
      <c r="A36" s="101"/>
      <c r="B36" s="102"/>
      <c r="C36" s="102"/>
      <c r="D36" s="80">
        <v>6050</v>
      </c>
      <c r="E36" s="103" t="s">
        <v>51</v>
      </c>
      <c r="F36" s="83" t="s">
        <v>0</v>
      </c>
      <c r="G36" s="83" t="s">
        <v>0</v>
      </c>
      <c r="H36" s="83" t="s">
        <v>0</v>
      </c>
      <c r="I36" s="83">
        <v>0</v>
      </c>
      <c r="J36" s="104"/>
      <c r="K36" s="82"/>
      <c r="L36" s="105"/>
    </row>
    <row r="37" spans="1:12" ht="40.5" customHeight="1">
      <c r="A37" s="88">
        <v>16</v>
      </c>
      <c r="B37" s="89">
        <v>900</v>
      </c>
      <c r="C37" s="89">
        <v>90001</v>
      </c>
      <c r="D37" s="55">
        <v>6230</v>
      </c>
      <c r="E37" s="106" t="s">
        <v>52</v>
      </c>
      <c r="F37" s="107">
        <v>24000</v>
      </c>
      <c r="G37" s="107">
        <v>24000</v>
      </c>
      <c r="H37" s="107">
        <v>24000</v>
      </c>
      <c r="I37" s="107">
        <v>0</v>
      </c>
      <c r="J37" s="60" t="s">
        <v>53</v>
      </c>
      <c r="K37" s="34">
        <f>SUM(K38:K42)</f>
        <v>0</v>
      </c>
      <c r="L37" s="108" t="s">
        <v>54</v>
      </c>
    </row>
    <row r="38" spans="1:12" ht="24.75" customHeight="1">
      <c r="A38" s="62">
        <v>17</v>
      </c>
      <c r="B38" s="63">
        <v>900</v>
      </c>
      <c r="C38" s="63">
        <v>90015</v>
      </c>
      <c r="D38" s="63">
        <v>6050</v>
      </c>
      <c r="E38" s="64" t="s">
        <v>55</v>
      </c>
      <c r="F38" s="65">
        <v>215000</v>
      </c>
      <c r="G38" s="65">
        <v>215000</v>
      </c>
      <c r="H38" s="65">
        <v>215000</v>
      </c>
      <c r="I38" s="65">
        <v>0</v>
      </c>
      <c r="J38" s="109" t="s">
        <v>56</v>
      </c>
      <c r="K38" s="110"/>
      <c r="L38" s="111" t="s">
        <v>21</v>
      </c>
    </row>
    <row r="39" spans="1:12" ht="27" customHeight="1">
      <c r="A39" s="69"/>
      <c r="B39" s="70"/>
      <c r="C39" s="70"/>
      <c r="D39" s="70"/>
      <c r="E39" s="71" t="s">
        <v>57</v>
      </c>
      <c r="F39" s="72"/>
      <c r="G39" s="73" t="s">
        <v>0</v>
      </c>
      <c r="H39" s="73" t="s">
        <v>0</v>
      </c>
      <c r="I39" s="73">
        <v>0</v>
      </c>
      <c r="J39" s="112"/>
      <c r="K39" s="113"/>
      <c r="L39" s="114"/>
    </row>
    <row r="40" spans="1:12" ht="27" customHeight="1">
      <c r="A40" s="69"/>
      <c r="B40" s="70"/>
      <c r="C40" s="70"/>
      <c r="D40" s="70"/>
      <c r="E40" s="71" t="s">
        <v>58</v>
      </c>
      <c r="F40" s="72"/>
      <c r="G40" s="73" t="s">
        <v>0</v>
      </c>
      <c r="H40" s="73" t="s">
        <v>0</v>
      </c>
      <c r="I40" s="73" t="s">
        <v>0</v>
      </c>
      <c r="J40" s="112"/>
      <c r="K40" s="113"/>
      <c r="L40" s="114"/>
    </row>
    <row r="41" spans="1:12" ht="27" customHeight="1">
      <c r="A41" s="69"/>
      <c r="B41" s="70"/>
      <c r="C41" s="70"/>
      <c r="D41" s="70"/>
      <c r="E41" s="71" t="s">
        <v>59</v>
      </c>
      <c r="F41" s="115" t="s">
        <v>0</v>
      </c>
      <c r="G41" s="73" t="s">
        <v>0</v>
      </c>
      <c r="H41" s="73" t="s">
        <v>0</v>
      </c>
      <c r="I41" s="73" t="s">
        <v>0</v>
      </c>
      <c r="J41" s="112"/>
      <c r="K41" s="113"/>
      <c r="L41" s="114"/>
    </row>
    <row r="42" spans="1:12" ht="27" customHeight="1">
      <c r="A42" s="69"/>
      <c r="B42" s="70"/>
      <c r="C42" s="70"/>
      <c r="D42" s="70"/>
      <c r="E42" s="71" t="s">
        <v>60</v>
      </c>
      <c r="F42" s="115"/>
      <c r="G42" s="73" t="s">
        <v>0</v>
      </c>
      <c r="H42" s="73" t="s">
        <v>0</v>
      </c>
      <c r="I42" s="73" t="s">
        <v>0</v>
      </c>
      <c r="J42" s="112"/>
      <c r="K42" s="113"/>
      <c r="L42" s="114"/>
    </row>
    <row r="43" spans="1:12" ht="27" customHeight="1">
      <c r="A43" s="69"/>
      <c r="B43" s="70"/>
      <c r="C43" s="70"/>
      <c r="D43" s="70"/>
      <c r="E43" s="71" t="s">
        <v>61</v>
      </c>
      <c r="F43" s="115"/>
      <c r="G43" s="73" t="s">
        <v>0</v>
      </c>
      <c r="H43" s="73" t="s">
        <v>0</v>
      </c>
      <c r="I43" s="73" t="s">
        <v>0</v>
      </c>
      <c r="J43" s="112"/>
      <c r="K43" s="116"/>
      <c r="L43" s="114"/>
    </row>
    <row r="44" spans="1:12" ht="27" customHeight="1">
      <c r="A44" s="69"/>
      <c r="B44" s="70"/>
      <c r="C44" s="70"/>
      <c r="D44" s="70"/>
      <c r="E44" s="71" t="s">
        <v>62</v>
      </c>
      <c r="F44" s="115"/>
      <c r="G44" s="73" t="s">
        <v>0</v>
      </c>
      <c r="H44" s="73" t="s">
        <v>0</v>
      </c>
      <c r="I44" s="73" t="s">
        <v>0</v>
      </c>
      <c r="J44" s="112"/>
      <c r="K44" s="72" t="s">
        <v>0</v>
      </c>
      <c r="L44" s="114"/>
    </row>
    <row r="45" spans="1:12" ht="21.75" customHeight="1">
      <c r="A45" s="69"/>
      <c r="B45" s="70"/>
      <c r="C45" s="70"/>
      <c r="D45" s="70"/>
      <c r="E45" s="71" t="s">
        <v>63</v>
      </c>
      <c r="F45" s="115"/>
      <c r="G45" s="73" t="s">
        <v>0</v>
      </c>
      <c r="H45" s="73" t="s">
        <v>0</v>
      </c>
      <c r="I45" s="73" t="s">
        <v>0</v>
      </c>
      <c r="J45" s="112"/>
      <c r="K45" s="72"/>
      <c r="L45" s="114"/>
    </row>
    <row r="46" spans="1:12" ht="27" customHeight="1">
      <c r="A46" s="69"/>
      <c r="B46" s="70"/>
      <c r="C46" s="70"/>
      <c r="D46" s="70"/>
      <c r="E46" s="71" t="s">
        <v>64</v>
      </c>
      <c r="F46" s="115"/>
      <c r="G46" s="73" t="s">
        <v>0</v>
      </c>
      <c r="H46" s="73" t="s">
        <v>0</v>
      </c>
      <c r="I46" s="73" t="s">
        <v>0</v>
      </c>
      <c r="J46" s="112"/>
      <c r="K46" s="72"/>
      <c r="L46" s="114"/>
    </row>
    <row r="47" spans="1:12" ht="27" customHeight="1">
      <c r="A47" s="69"/>
      <c r="B47" s="70"/>
      <c r="C47" s="70"/>
      <c r="D47" s="70"/>
      <c r="E47" s="71" t="s">
        <v>65</v>
      </c>
      <c r="F47" s="115"/>
      <c r="G47" s="73" t="s">
        <v>0</v>
      </c>
      <c r="H47" s="73" t="s">
        <v>0</v>
      </c>
      <c r="I47" s="73" t="s">
        <v>0</v>
      </c>
      <c r="J47" s="112"/>
      <c r="K47" s="72"/>
      <c r="L47" s="114"/>
    </row>
    <row r="48" spans="1:12" ht="18" customHeight="1">
      <c r="A48" s="117" t="s">
        <v>66</v>
      </c>
      <c r="B48" s="118"/>
      <c r="C48" s="70"/>
      <c r="D48" s="70"/>
      <c r="E48" s="71" t="s">
        <v>67</v>
      </c>
      <c r="F48" s="115" t="s">
        <v>0</v>
      </c>
      <c r="G48" s="73" t="s">
        <v>0</v>
      </c>
      <c r="H48" s="73" t="s">
        <v>0</v>
      </c>
      <c r="I48" s="73" t="s">
        <v>0</v>
      </c>
      <c r="J48" s="112"/>
      <c r="K48" s="72"/>
      <c r="L48" s="114"/>
    </row>
    <row r="49" spans="1:12" ht="27.75" customHeight="1">
      <c r="A49" s="119"/>
      <c r="B49" s="120"/>
      <c r="C49" s="77"/>
      <c r="D49" s="77"/>
      <c r="E49" s="81" t="s">
        <v>68</v>
      </c>
      <c r="F49" s="121"/>
      <c r="G49" s="122"/>
      <c r="H49" s="122"/>
      <c r="I49" s="122"/>
      <c r="J49" s="123"/>
      <c r="K49" s="124"/>
      <c r="L49" s="125"/>
    </row>
    <row r="50" spans="1:12" ht="30.75" customHeight="1">
      <c r="A50" s="126"/>
      <c r="B50" s="120"/>
      <c r="C50" s="77"/>
      <c r="D50" s="77"/>
      <c r="E50" s="127" t="s">
        <v>69</v>
      </c>
      <c r="F50" s="121"/>
      <c r="G50" s="122"/>
      <c r="H50" s="122"/>
      <c r="I50" s="122"/>
      <c r="J50" s="123"/>
      <c r="K50" s="124"/>
      <c r="L50" s="125"/>
    </row>
    <row r="51" spans="1:12" ht="28.5" customHeight="1">
      <c r="A51" s="128"/>
      <c r="B51" s="80"/>
      <c r="C51" s="80"/>
      <c r="D51" s="80"/>
      <c r="E51" s="81" t="s">
        <v>70</v>
      </c>
      <c r="F51" s="129"/>
      <c r="G51" s="83" t="s">
        <v>0</v>
      </c>
      <c r="H51" s="83" t="s">
        <v>0</v>
      </c>
      <c r="I51" s="83" t="s">
        <v>0</v>
      </c>
      <c r="J51" s="130"/>
      <c r="K51" s="82"/>
      <c r="L51" s="131"/>
    </row>
    <row r="52" spans="1:12" ht="33.75" customHeight="1">
      <c r="A52" s="85">
        <v>18</v>
      </c>
      <c r="B52" s="55">
        <v>921</v>
      </c>
      <c r="C52" s="55">
        <v>92109</v>
      </c>
      <c r="D52" s="55">
        <v>6050</v>
      </c>
      <c r="E52" s="56" t="s">
        <v>71</v>
      </c>
      <c r="F52" s="34">
        <v>15000</v>
      </c>
      <c r="G52" s="34">
        <v>15000</v>
      </c>
      <c r="H52" s="34">
        <v>15000</v>
      </c>
      <c r="I52" s="34">
        <v>0</v>
      </c>
      <c r="J52" s="60" t="s">
        <v>56</v>
      </c>
      <c r="K52" s="34" t="s">
        <v>0</v>
      </c>
      <c r="L52" s="61" t="s">
        <v>21</v>
      </c>
    </row>
    <row r="53" spans="1:12" ht="33.75" customHeight="1" thickBot="1">
      <c r="A53" s="132">
        <v>19</v>
      </c>
      <c r="B53" s="55">
        <v>921</v>
      </c>
      <c r="C53" s="55">
        <v>92109</v>
      </c>
      <c r="D53" s="133">
        <v>6050</v>
      </c>
      <c r="E53" s="134" t="s">
        <v>72</v>
      </c>
      <c r="F53" s="86">
        <v>510391.2</v>
      </c>
      <c r="G53" s="86">
        <v>500000</v>
      </c>
      <c r="H53" s="86">
        <v>500000</v>
      </c>
      <c r="I53" s="86">
        <v>0</v>
      </c>
      <c r="J53" s="60" t="s">
        <v>56</v>
      </c>
      <c r="K53" s="34" t="s">
        <v>0</v>
      </c>
      <c r="L53" s="61" t="s">
        <v>21</v>
      </c>
    </row>
    <row r="54" spans="1:12" ht="44.25" customHeight="1">
      <c r="A54" s="85">
        <v>19</v>
      </c>
      <c r="B54" s="135">
        <v>926</v>
      </c>
      <c r="C54" s="135">
        <v>92601</v>
      </c>
      <c r="D54" s="136">
        <v>6050</v>
      </c>
      <c r="E54" s="56" t="s">
        <v>73</v>
      </c>
      <c r="F54" s="34">
        <v>5000</v>
      </c>
      <c r="G54" s="34">
        <v>5000</v>
      </c>
      <c r="H54" s="34">
        <v>5000</v>
      </c>
      <c r="I54" s="34">
        <v>0</v>
      </c>
      <c r="J54" s="137" t="s">
        <v>46</v>
      </c>
      <c r="K54" s="138"/>
      <c r="L54" s="61" t="s">
        <v>21</v>
      </c>
    </row>
    <row r="55" spans="1:12" ht="37.5" customHeight="1" thickBot="1">
      <c r="A55" s="54">
        <v>20</v>
      </c>
      <c r="B55" s="139">
        <v>926</v>
      </c>
      <c r="C55" s="139">
        <v>92601</v>
      </c>
      <c r="D55" s="140">
        <v>6050</v>
      </c>
      <c r="E55" s="141" t="s">
        <v>74</v>
      </c>
      <c r="F55" s="86">
        <v>93493.2</v>
      </c>
      <c r="G55" s="86">
        <v>90000</v>
      </c>
      <c r="H55" s="86">
        <v>90000</v>
      </c>
      <c r="I55" s="86">
        <v>0</v>
      </c>
      <c r="J55" s="142" t="s">
        <v>56</v>
      </c>
      <c r="K55" s="86">
        <v>0</v>
      </c>
      <c r="L55" s="87" t="s">
        <v>21</v>
      </c>
    </row>
    <row r="56" spans="1:12" ht="36" customHeight="1" thickBot="1">
      <c r="A56" s="143" t="s">
        <v>75</v>
      </c>
      <c r="B56" s="144"/>
      <c r="C56" s="144"/>
      <c r="D56" s="145"/>
      <c r="E56" s="146"/>
      <c r="F56" s="147">
        <f>+F12+F13+F18+F19+F20+F26+F27+F28+F29+F30+F31+F32+F34+F35+F37+F38+F52+F53+F54+F55+F33</f>
        <v>5121638.75</v>
      </c>
      <c r="G56" s="147">
        <f t="shared" ref="G56:H56" si="0">+G12+G13+G18+G19+G20+G26+G27+G28+G29+G30+G31+G32+G34+G35+G37+G38+G52+G53+G54+G55+G33</f>
        <v>4154000</v>
      </c>
      <c r="H56" s="147">
        <f t="shared" si="0"/>
        <v>3724000</v>
      </c>
      <c r="I56" s="147">
        <f>+I12+I13+I18+I19+I20+I26+I27+I28+I29+I30+I31+I32+I34+I35+I37+I38+I52+I53+I54+I55</f>
        <v>430000</v>
      </c>
      <c r="J56" s="148" t="s">
        <v>76</v>
      </c>
      <c r="K56" s="149">
        <f>SUM(K11:K55)-K36</f>
        <v>0</v>
      </c>
      <c r="L56" s="150" t="s">
        <v>77</v>
      </c>
    </row>
    <row r="57" spans="1:12">
      <c r="A57" s="1" t="s">
        <v>78</v>
      </c>
    </row>
    <row r="58" spans="1:12">
      <c r="A58" s="1" t="s">
        <v>79</v>
      </c>
      <c r="I58" s="151" t="s">
        <v>0</v>
      </c>
    </row>
    <row r="59" spans="1:12">
      <c r="A59" s="1" t="s">
        <v>80</v>
      </c>
    </row>
    <row r="60" spans="1:12">
      <c r="A60" s="152" t="s">
        <v>81</v>
      </c>
    </row>
    <row r="61" spans="1:12">
      <c r="A61" s="153" t="s">
        <v>0</v>
      </c>
    </row>
    <row r="62" spans="1:12">
      <c r="A62" s="154" t="s">
        <v>82</v>
      </c>
      <c r="B62" s="154"/>
      <c r="C62" s="1" t="s">
        <v>0</v>
      </c>
      <c r="E62" s="152" t="s">
        <v>0</v>
      </c>
    </row>
    <row r="65" spans="5:7">
      <c r="E65" s="1" t="s">
        <v>0</v>
      </c>
    </row>
    <row r="68" spans="5:7">
      <c r="G68" s="1" t="s">
        <v>0</v>
      </c>
    </row>
    <row r="70" spans="5:7">
      <c r="G70" s="151" t="s">
        <v>0</v>
      </c>
    </row>
    <row r="75" spans="5:7">
      <c r="F75" s="1" t="s">
        <v>0</v>
      </c>
    </row>
  </sheetData>
  <mergeCells count="27">
    <mergeCell ref="J38:J51"/>
    <mergeCell ref="A48:B48"/>
    <mergeCell ref="A56:E56"/>
    <mergeCell ref="A62:B62"/>
    <mergeCell ref="J13:J17"/>
    <mergeCell ref="L13:L17"/>
    <mergeCell ref="J20:J25"/>
    <mergeCell ref="L20:L25"/>
    <mergeCell ref="A25:B25"/>
    <mergeCell ref="J35:J36"/>
    <mergeCell ref="L35:L36"/>
    <mergeCell ref="G8:G11"/>
    <mergeCell ref="H8:J8"/>
    <mergeCell ref="K8:K11"/>
    <mergeCell ref="H9:H11"/>
    <mergeCell ref="I9:I11"/>
    <mergeCell ref="J9:J11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defaultGridColor="0" topLeftCell="A32" colorId="8" zoomScaleNormal="100" workbookViewId="0">
      <selection activeCell="D31" sqref="D31"/>
    </sheetView>
  </sheetViews>
  <sheetFormatPr defaultRowHeight="12.75"/>
  <cols>
    <col min="1" max="1" width="6" style="157" bestFit="1" customWidth="1"/>
    <col min="2" max="2" width="9.42578125" style="157" customWidth="1"/>
    <col min="3" max="3" width="8.7109375" style="157" customWidth="1"/>
    <col min="4" max="9" width="16.42578125" style="157" customWidth="1"/>
    <col min="10" max="16384" width="9.140625" style="159"/>
  </cols>
  <sheetData>
    <row r="1" spans="1:10">
      <c r="A1" s="155"/>
      <c r="B1" s="155"/>
      <c r="C1" s="155"/>
      <c r="D1" s="1" t="s">
        <v>0</v>
      </c>
      <c r="E1" s="155"/>
      <c r="F1" s="156" t="s">
        <v>87</v>
      </c>
      <c r="H1" s="158"/>
      <c r="I1" s="159"/>
    </row>
    <row r="2" spans="1:10">
      <c r="A2" s="155"/>
      <c r="B2" s="155"/>
      <c r="C2" s="155"/>
      <c r="D2" s="155"/>
      <c r="E2" s="155"/>
      <c r="F2" s="8" t="s">
        <v>83</v>
      </c>
      <c r="G2" s="160"/>
      <c r="J2" s="157"/>
    </row>
    <row r="3" spans="1:10">
      <c r="A3" s="155"/>
      <c r="B3" s="155"/>
      <c r="C3" s="155"/>
      <c r="D3" s="155"/>
      <c r="E3" s="155"/>
      <c r="F3" s="8" t="s">
        <v>84</v>
      </c>
      <c r="G3" s="160"/>
      <c r="J3" s="157"/>
    </row>
    <row r="4" spans="1:10">
      <c r="A4" s="155"/>
      <c r="B4" s="155"/>
      <c r="C4" s="155"/>
      <c r="D4" s="155" t="s">
        <v>0</v>
      </c>
      <c r="E4" s="155"/>
      <c r="F4" s="8" t="s">
        <v>85</v>
      </c>
      <c r="G4" s="160"/>
      <c r="J4" s="157"/>
    </row>
    <row r="5" spans="1:10" ht="15">
      <c r="A5" s="155"/>
      <c r="B5" s="155"/>
      <c r="C5" s="155"/>
      <c r="D5" s="155"/>
      <c r="E5" s="155"/>
      <c r="F5" s="9" t="s">
        <v>86</v>
      </c>
      <c r="G5" s="161"/>
      <c r="H5" s="161"/>
      <c r="I5" s="161"/>
      <c r="J5" s="161"/>
    </row>
    <row r="6" spans="1:10" ht="6" customHeight="1">
      <c r="A6" s="155"/>
      <c r="B6" s="155"/>
      <c r="C6" s="155"/>
      <c r="D6" s="155"/>
      <c r="E6" s="155"/>
      <c r="F6" s="155"/>
      <c r="G6" s="158"/>
      <c r="H6" s="162" t="s">
        <v>0</v>
      </c>
      <c r="J6" s="158"/>
    </row>
    <row r="7" spans="1:10" hidden="1">
      <c r="A7" s="155"/>
      <c r="B7" s="155"/>
      <c r="C7" s="155"/>
      <c r="D7" s="155"/>
      <c r="E7" s="155"/>
      <c r="F7" s="155"/>
      <c r="G7" s="158"/>
      <c r="H7" s="163" t="s">
        <v>0</v>
      </c>
      <c r="J7" s="158"/>
    </row>
    <row r="8" spans="1:10">
      <c r="A8" s="155"/>
      <c r="B8" s="155"/>
      <c r="C8" s="155"/>
      <c r="D8" s="155"/>
      <c r="E8" s="155"/>
      <c r="F8" s="155"/>
      <c r="G8" s="158"/>
      <c r="H8" s="158"/>
      <c r="I8" s="156" t="s">
        <v>0</v>
      </c>
      <c r="J8" s="158"/>
    </row>
    <row r="9" spans="1:10" ht="25.5" customHeight="1">
      <c r="A9" s="164" t="s">
        <v>88</v>
      </c>
      <c r="B9" s="164"/>
      <c r="C9" s="164"/>
      <c r="D9" s="164"/>
      <c r="E9" s="164"/>
      <c r="F9" s="164"/>
      <c r="G9" s="164"/>
      <c r="H9" s="164"/>
      <c r="I9" s="164"/>
      <c r="J9" s="164"/>
    </row>
    <row r="10" spans="1:10" ht="21" customHeight="1">
      <c r="A10" s="165" t="s">
        <v>4</v>
      </c>
      <c r="B10" s="166" t="s">
        <v>89</v>
      </c>
      <c r="C10" s="166" t="s">
        <v>6</v>
      </c>
      <c r="D10" s="167" t="s">
        <v>90</v>
      </c>
      <c r="E10" s="167" t="s">
        <v>91</v>
      </c>
      <c r="F10" s="167" t="s">
        <v>92</v>
      </c>
      <c r="G10" s="167"/>
      <c r="H10" s="167"/>
      <c r="I10" s="167"/>
      <c r="J10" s="167"/>
    </row>
    <row r="11" spans="1:10" s="169" customFormat="1" ht="16.5" customHeight="1">
      <c r="A11" s="165"/>
      <c r="B11" s="168"/>
      <c r="C11" s="168"/>
      <c r="D11" s="165"/>
      <c r="E11" s="167"/>
      <c r="F11" s="167" t="s">
        <v>93</v>
      </c>
      <c r="G11" s="167" t="s">
        <v>94</v>
      </c>
      <c r="H11" s="167"/>
      <c r="I11" s="167"/>
      <c r="J11" s="167" t="s">
        <v>95</v>
      </c>
    </row>
    <row r="12" spans="1:10" s="169" customFormat="1" ht="22.5" customHeight="1">
      <c r="A12" s="165"/>
      <c r="B12" s="170"/>
      <c r="C12" s="170"/>
      <c r="D12" s="165"/>
      <c r="E12" s="167"/>
      <c r="F12" s="167"/>
      <c r="G12" s="171" t="s">
        <v>96</v>
      </c>
      <c r="H12" s="171" t="s">
        <v>97</v>
      </c>
      <c r="I12" s="171" t="s">
        <v>98</v>
      </c>
      <c r="J12" s="167"/>
    </row>
    <row r="13" spans="1:10" s="169" customFormat="1" ht="15" customHeight="1">
      <c r="A13" s="172">
        <v>750</v>
      </c>
      <c r="B13" s="172">
        <v>75011</v>
      </c>
      <c r="C13" s="172" t="s">
        <v>0</v>
      </c>
      <c r="D13" s="173">
        <f>SUM(D14)</f>
        <v>85100</v>
      </c>
      <c r="E13" s="173">
        <f>+F13+J13</f>
        <v>85100</v>
      </c>
      <c r="F13" s="173">
        <f>SUM(F15:F21)</f>
        <v>85100</v>
      </c>
      <c r="G13" s="173">
        <f>SUM(G15:G21)</f>
        <v>69200</v>
      </c>
      <c r="H13" s="173">
        <f>SUM(H15:H21)</f>
        <v>13490</v>
      </c>
      <c r="I13" s="173">
        <f>SUM(I15:I21)</f>
        <v>0</v>
      </c>
      <c r="J13" s="173">
        <f>SUM(J15:J21)</f>
        <v>0</v>
      </c>
    </row>
    <row r="14" spans="1:10" ht="15" customHeight="1">
      <c r="A14" s="174" t="s">
        <v>0</v>
      </c>
      <c r="B14" s="174"/>
      <c r="C14" s="174">
        <v>2010</v>
      </c>
      <c r="D14" s="175">
        <v>85100</v>
      </c>
      <c r="E14" s="175"/>
      <c r="F14" s="175"/>
      <c r="G14" s="175"/>
      <c r="H14" s="175"/>
      <c r="I14" s="175"/>
      <c r="J14" s="175"/>
    </row>
    <row r="15" spans="1:10" ht="15" customHeight="1">
      <c r="A15" s="174"/>
      <c r="B15" s="174"/>
      <c r="C15" s="174">
        <v>4010</v>
      </c>
      <c r="D15" s="175"/>
      <c r="E15" s="176">
        <f t="shared" ref="E15:E20" si="0">+F15+J15</f>
        <v>64000</v>
      </c>
      <c r="F15" s="176">
        <v>64000</v>
      </c>
      <c r="G15" s="176">
        <v>64000</v>
      </c>
      <c r="H15" s="176"/>
      <c r="I15" s="175"/>
      <c r="J15" s="175"/>
    </row>
    <row r="16" spans="1:10" ht="15" customHeight="1">
      <c r="A16" s="174"/>
      <c r="B16" s="174"/>
      <c r="C16" s="174">
        <v>4040</v>
      </c>
      <c r="D16" s="175"/>
      <c r="E16" s="176">
        <f t="shared" si="0"/>
        <v>5200</v>
      </c>
      <c r="F16" s="176">
        <v>5200</v>
      </c>
      <c r="G16" s="176">
        <v>5200</v>
      </c>
      <c r="H16" s="176"/>
      <c r="I16" s="175"/>
      <c r="J16" s="175"/>
    </row>
    <row r="17" spans="1:10" ht="15" customHeight="1">
      <c r="A17" s="174"/>
      <c r="B17" s="174"/>
      <c r="C17" s="174">
        <v>4110</v>
      </c>
      <c r="D17" s="175"/>
      <c r="E17" s="176">
        <f t="shared" si="0"/>
        <v>11800</v>
      </c>
      <c r="F17" s="176">
        <v>11800</v>
      </c>
      <c r="G17" s="176"/>
      <c r="H17" s="176">
        <v>11800</v>
      </c>
      <c r="I17" s="175"/>
      <c r="J17" s="175"/>
    </row>
    <row r="18" spans="1:10" ht="15" customHeight="1">
      <c r="A18" s="174"/>
      <c r="B18" s="174"/>
      <c r="C18" s="174">
        <v>4120</v>
      </c>
      <c r="D18" s="175"/>
      <c r="E18" s="176">
        <f t="shared" si="0"/>
        <v>1690</v>
      </c>
      <c r="F18" s="176">
        <v>1690</v>
      </c>
      <c r="G18" s="176"/>
      <c r="H18" s="176">
        <v>1690</v>
      </c>
      <c r="I18" s="175"/>
      <c r="J18" s="175"/>
    </row>
    <row r="19" spans="1:10" ht="15" customHeight="1">
      <c r="A19" s="174"/>
      <c r="B19" s="174"/>
      <c r="C19" s="174">
        <v>4210</v>
      </c>
      <c r="D19" s="175"/>
      <c r="E19" s="176">
        <f>+F19+J19</f>
        <v>200</v>
      </c>
      <c r="F19" s="176">
        <v>200</v>
      </c>
      <c r="G19" s="176"/>
      <c r="H19" s="176"/>
      <c r="I19" s="175"/>
      <c r="J19" s="175"/>
    </row>
    <row r="20" spans="1:10" ht="15" customHeight="1">
      <c r="A20" s="174"/>
      <c r="B20" s="174"/>
      <c r="C20" s="174">
        <v>4370</v>
      </c>
      <c r="D20" s="175"/>
      <c r="E20" s="176">
        <f t="shared" si="0"/>
        <v>270</v>
      </c>
      <c r="F20" s="176">
        <v>270</v>
      </c>
      <c r="G20" s="176"/>
      <c r="H20" s="176"/>
      <c r="I20" s="175"/>
      <c r="J20" s="175"/>
    </row>
    <row r="21" spans="1:10" ht="15" customHeight="1">
      <c r="A21" s="174"/>
      <c r="B21" s="174"/>
      <c r="C21" s="174">
        <v>4440</v>
      </c>
      <c r="D21" s="175"/>
      <c r="E21" s="176">
        <f>+F21+J21</f>
        <v>1940</v>
      </c>
      <c r="F21" s="176">
        <v>1940</v>
      </c>
      <c r="G21" s="176"/>
      <c r="H21" s="176"/>
      <c r="I21" s="175"/>
      <c r="J21" s="175"/>
    </row>
    <row r="22" spans="1:10" ht="15" customHeight="1">
      <c r="A22" s="172">
        <v>751</v>
      </c>
      <c r="B22" s="172">
        <v>75101</v>
      </c>
      <c r="C22" s="172" t="s">
        <v>0</v>
      </c>
      <c r="D22" s="173">
        <f>SUM(D23)</f>
        <v>2641</v>
      </c>
      <c r="E22" s="173">
        <f>SUM(E24:E28)</f>
        <v>2641</v>
      </c>
      <c r="F22" s="173">
        <f>SUM(F24:F28)</f>
        <v>2641</v>
      </c>
      <c r="G22" s="173">
        <f>SUM(G27:G28)</f>
        <v>0</v>
      </c>
      <c r="H22" s="173">
        <f>SUM(H27:H28)</f>
        <v>0</v>
      </c>
      <c r="I22" s="173">
        <f>SUM(I27:I28)</f>
        <v>0</v>
      </c>
      <c r="J22" s="173">
        <f>SUM(J27:J28)</f>
        <v>0</v>
      </c>
    </row>
    <row r="23" spans="1:10" ht="15" customHeight="1">
      <c r="A23" s="174" t="s">
        <v>0</v>
      </c>
      <c r="B23" s="174"/>
      <c r="C23" s="174">
        <v>2010</v>
      </c>
      <c r="D23" s="175">
        <v>2641</v>
      </c>
      <c r="E23" s="175"/>
      <c r="F23" s="175"/>
      <c r="G23" s="175"/>
      <c r="H23" s="175"/>
      <c r="I23" s="175"/>
      <c r="J23" s="175"/>
    </row>
    <row r="24" spans="1:10" ht="15" customHeight="1">
      <c r="A24" s="174"/>
      <c r="B24" s="174"/>
      <c r="C24" s="174">
        <v>4010</v>
      </c>
      <c r="D24" s="175"/>
      <c r="E24" s="176">
        <f t="shared" ref="E24:E29" si="1">+F24+J24</f>
        <v>1800</v>
      </c>
      <c r="F24" s="176">
        <v>1800</v>
      </c>
      <c r="G24" s="175">
        <v>1800</v>
      </c>
      <c r="H24" s="175"/>
      <c r="I24" s="175"/>
      <c r="J24" s="175"/>
    </row>
    <row r="25" spans="1:10" ht="15" customHeight="1">
      <c r="A25" s="174"/>
      <c r="B25" s="174"/>
      <c r="C25" s="174">
        <v>4110</v>
      </c>
      <c r="D25" s="175"/>
      <c r="E25" s="176">
        <f t="shared" si="1"/>
        <v>307.8</v>
      </c>
      <c r="F25" s="176">
        <v>307.8</v>
      </c>
      <c r="G25" s="175"/>
      <c r="H25" s="175">
        <v>307.8</v>
      </c>
      <c r="I25" s="175"/>
      <c r="J25" s="175"/>
    </row>
    <row r="26" spans="1:10" ht="15" customHeight="1">
      <c r="A26" s="174"/>
      <c r="B26" s="174"/>
      <c r="C26" s="174">
        <v>4120</v>
      </c>
      <c r="D26" s="175"/>
      <c r="E26" s="176">
        <f t="shared" si="1"/>
        <v>44.1</v>
      </c>
      <c r="F26" s="176">
        <v>44.1</v>
      </c>
      <c r="G26" s="175"/>
      <c r="H26" s="175">
        <v>44.1</v>
      </c>
      <c r="I26" s="175"/>
      <c r="J26" s="175"/>
    </row>
    <row r="27" spans="1:10" ht="15" customHeight="1">
      <c r="A27" s="174"/>
      <c r="B27" s="174"/>
      <c r="C27" s="174">
        <v>4210</v>
      </c>
      <c r="D27" s="175"/>
      <c r="E27" s="175">
        <f t="shared" si="1"/>
        <v>200</v>
      </c>
      <c r="F27" s="175">
        <v>200</v>
      </c>
      <c r="G27" s="175"/>
      <c r="H27" s="175"/>
      <c r="I27" s="175"/>
      <c r="J27" s="175"/>
    </row>
    <row r="28" spans="1:10" ht="15" customHeight="1">
      <c r="A28" s="174"/>
      <c r="B28" s="174"/>
      <c r="C28" s="174">
        <v>4300</v>
      </c>
      <c r="D28" s="175"/>
      <c r="E28" s="175">
        <f t="shared" si="1"/>
        <v>289.10000000000002</v>
      </c>
      <c r="F28" s="175">
        <v>289.10000000000002</v>
      </c>
      <c r="G28" s="175"/>
      <c r="H28" s="175"/>
      <c r="I28" s="175"/>
      <c r="J28" s="175"/>
    </row>
    <row r="29" spans="1:10" ht="15" customHeight="1">
      <c r="A29" s="177">
        <v>852</v>
      </c>
      <c r="B29" s="177">
        <v>85212</v>
      </c>
      <c r="C29" s="178"/>
      <c r="D29" s="179">
        <f>SUM(D30)</f>
        <v>2863800</v>
      </c>
      <c r="E29" s="179">
        <f t="shared" si="1"/>
        <v>2863800</v>
      </c>
      <c r="F29" s="180">
        <f>SUM(F30:F39)</f>
        <v>2863800</v>
      </c>
      <c r="G29" s="180">
        <f>SUM(G30:G39)</f>
        <v>61675</v>
      </c>
      <c r="H29" s="180">
        <f>SUM(H31:H32)</f>
        <v>0</v>
      </c>
      <c r="I29" s="180">
        <f>SUM(I30:I39)</f>
        <v>2777886</v>
      </c>
      <c r="J29" s="181">
        <f>SUM(J31:J32)</f>
        <v>0</v>
      </c>
    </row>
    <row r="30" spans="1:10" ht="15" customHeight="1">
      <c r="A30" s="182"/>
      <c r="B30" s="182"/>
      <c r="C30" s="182">
        <v>2010</v>
      </c>
      <c r="D30" s="183">
        <v>2863800</v>
      </c>
      <c r="E30" s="183"/>
      <c r="F30" s="183"/>
      <c r="G30" s="183"/>
      <c r="H30" s="183"/>
      <c r="I30" s="183"/>
      <c r="J30" s="184"/>
    </row>
    <row r="31" spans="1:10" ht="15" customHeight="1">
      <c r="A31" s="185" t="s">
        <v>99</v>
      </c>
      <c r="B31" s="185"/>
      <c r="C31" s="185">
        <v>3110</v>
      </c>
      <c r="D31" s="186"/>
      <c r="E31" s="186">
        <f t="shared" ref="E31:E39" si="2">+F31+J31</f>
        <v>2657886</v>
      </c>
      <c r="F31" s="186">
        <v>2657886</v>
      </c>
      <c r="G31" s="186"/>
      <c r="H31" s="186"/>
      <c r="I31" s="186">
        <v>2657886</v>
      </c>
      <c r="J31" s="175"/>
    </row>
    <row r="32" spans="1:10" ht="15" customHeight="1">
      <c r="A32" s="185"/>
      <c r="B32" s="185"/>
      <c r="C32" s="185">
        <v>4010</v>
      </c>
      <c r="D32" s="186"/>
      <c r="E32" s="186">
        <f t="shared" si="2"/>
        <v>57000</v>
      </c>
      <c r="F32" s="186">
        <v>57000</v>
      </c>
      <c r="G32" s="186">
        <v>57000</v>
      </c>
      <c r="H32" s="186"/>
      <c r="I32" s="186"/>
      <c r="J32" s="175"/>
    </row>
    <row r="33" spans="1:10" ht="15" customHeight="1">
      <c r="A33" s="185"/>
      <c r="B33" s="185"/>
      <c r="C33" s="185">
        <v>4040</v>
      </c>
      <c r="D33" s="186"/>
      <c r="E33" s="186">
        <f t="shared" si="2"/>
        <v>4675</v>
      </c>
      <c r="F33" s="186">
        <v>4675</v>
      </c>
      <c r="G33" s="186">
        <v>4675</v>
      </c>
      <c r="H33" s="186"/>
      <c r="I33" s="186"/>
      <c r="J33" s="175"/>
    </row>
    <row r="34" spans="1:10" ht="15" customHeight="1">
      <c r="A34" s="185" t="s">
        <v>0</v>
      </c>
      <c r="B34" s="185"/>
      <c r="C34" s="185">
        <v>4110</v>
      </c>
      <c r="D34" s="186"/>
      <c r="E34" s="186">
        <f t="shared" si="2"/>
        <v>130546</v>
      </c>
      <c r="F34" s="186">
        <f>SUM(G34:I34)</f>
        <v>130546</v>
      </c>
      <c r="G34" s="186"/>
      <c r="H34" s="186">
        <v>10546</v>
      </c>
      <c r="I34" s="186">
        <v>120000</v>
      </c>
      <c r="J34" s="175"/>
    </row>
    <row r="35" spans="1:10" ht="15" customHeight="1">
      <c r="A35" s="185"/>
      <c r="B35" s="185"/>
      <c r="C35" s="185">
        <v>4120</v>
      </c>
      <c r="D35" s="186"/>
      <c r="E35" s="186">
        <f t="shared" si="2"/>
        <v>1120</v>
      </c>
      <c r="F35" s="186">
        <v>1120</v>
      </c>
      <c r="G35" s="186"/>
      <c r="H35" s="186">
        <v>1120</v>
      </c>
      <c r="I35" s="186"/>
      <c r="J35" s="175"/>
    </row>
    <row r="36" spans="1:10" ht="15" customHeight="1">
      <c r="A36" s="185"/>
      <c r="B36" s="185"/>
      <c r="C36" s="185">
        <v>4210</v>
      </c>
      <c r="D36" s="186"/>
      <c r="E36" s="186">
        <f t="shared" si="2"/>
        <v>500</v>
      </c>
      <c r="F36" s="186">
        <v>500</v>
      </c>
      <c r="G36" s="186"/>
      <c r="H36" s="186"/>
      <c r="I36" s="186"/>
      <c r="J36" s="175"/>
    </row>
    <row r="37" spans="1:10" ht="15" customHeight="1">
      <c r="A37" s="185"/>
      <c r="B37" s="185"/>
      <c r="C37" s="185">
        <v>4300</v>
      </c>
      <c r="D37" s="186"/>
      <c r="E37" s="186">
        <f t="shared" si="2"/>
        <v>10023</v>
      </c>
      <c r="F37" s="186">
        <v>10023</v>
      </c>
      <c r="G37" s="186"/>
      <c r="H37" s="186"/>
      <c r="I37" s="186"/>
      <c r="J37" s="175"/>
    </row>
    <row r="38" spans="1:10" ht="15" customHeight="1">
      <c r="A38" s="185"/>
      <c r="B38" s="185"/>
      <c r="C38" s="185">
        <v>4360</v>
      </c>
      <c r="D38" s="186"/>
      <c r="E38" s="186">
        <f t="shared" si="2"/>
        <v>550</v>
      </c>
      <c r="F38" s="186">
        <v>550</v>
      </c>
      <c r="G38" s="186"/>
      <c r="H38" s="186"/>
      <c r="I38" s="186"/>
      <c r="J38" s="175"/>
    </row>
    <row r="39" spans="1:10" ht="15" customHeight="1">
      <c r="A39" s="185"/>
      <c r="B39" s="185"/>
      <c r="C39" s="185">
        <v>4440</v>
      </c>
      <c r="D39" s="186"/>
      <c r="E39" s="186">
        <f t="shared" si="2"/>
        <v>1500</v>
      </c>
      <c r="F39" s="186">
        <v>1500</v>
      </c>
      <c r="G39" s="186"/>
      <c r="H39" s="186"/>
      <c r="I39" s="186"/>
      <c r="J39" s="175"/>
    </row>
    <row r="40" spans="1:10" ht="15" customHeight="1">
      <c r="A40" s="187">
        <v>852</v>
      </c>
      <c r="B40" s="187">
        <v>85213</v>
      </c>
      <c r="C40" s="174"/>
      <c r="D40" s="173">
        <f>SUM(D41:D42)</f>
        <v>13000</v>
      </c>
      <c r="E40" s="173">
        <f t="shared" ref="E40:J40" si="3">SUM(E41:E42)</f>
        <v>13000</v>
      </c>
      <c r="F40" s="173">
        <f t="shared" si="3"/>
        <v>13000</v>
      </c>
      <c r="G40" s="173">
        <f t="shared" si="3"/>
        <v>0</v>
      </c>
      <c r="H40" s="173">
        <f t="shared" si="3"/>
        <v>0</v>
      </c>
      <c r="I40" s="173">
        <f t="shared" si="3"/>
        <v>13000</v>
      </c>
      <c r="J40" s="173">
        <f t="shared" si="3"/>
        <v>0</v>
      </c>
    </row>
    <row r="41" spans="1:10" ht="15" customHeight="1">
      <c r="A41" s="174"/>
      <c r="B41" s="174"/>
      <c r="C41" s="174">
        <v>2010</v>
      </c>
      <c r="D41" s="175">
        <v>13000</v>
      </c>
      <c r="E41" s="175">
        <f>+F41+J41</f>
        <v>0</v>
      </c>
      <c r="F41" s="175">
        <v>0</v>
      </c>
      <c r="G41" s="175"/>
      <c r="H41" s="175"/>
      <c r="I41" s="175">
        <v>0</v>
      </c>
      <c r="J41" s="175"/>
    </row>
    <row r="42" spans="1:10" ht="15" customHeight="1">
      <c r="A42" s="174" t="s">
        <v>0</v>
      </c>
      <c r="B42" s="174"/>
      <c r="C42" s="174">
        <v>4130</v>
      </c>
      <c r="D42" s="175"/>
      <c r="E42" s="175">
        <f>+F42+J42</f>
        <v>13000</v>
      </c>
      <c r="F42" s="175">
        <v>13000</v>
      </c>
      <c r="G42" s="175"/>
      <c r="H42" s="175"/>
      <c r="I42" s="175">
        <v>13000</v>
      </c>
      <c r="J42" s="175"/>
    </row>
    <row r="43" spans="1:10" ht="15" customHeight="1">
      <c r="A43" s="172">
        <v>852</v>
      </c>
      <c r="B43" s="172">
        <v>85228</v>
      </c>
      <c r="C43" s="172"/>
      <c r="D43" s="173">
        <f>SUM(D44)</f>
        <v>1104.5999999999999</v>
      </c>
      <c r="E43" s="173">
        <f>+F43+J43</f>
        <v>1104.6000000000001</v>
      </c>
      <c r="F43" s="173">
        <f>SUM(F45:F46)</f>
        <v>1104.6000000000001</v>
      </c>
      <c r="G43" s="173">
        <f>SUM(G45:G46)</f>
        <v>0</v>
      </c>
      <c r="H43" s="175"/>
      <c r="I43" s="188">
        <f>SUM(I44:I45)</f>
        <v>1082.94</v>
      </c>
      <c r="J43" s="175"/>
    </row>
    <row r="44" spans="1:10" ht="15" customHeight="1">
      <c r="A44" s="174"/>
      <c r="B44" s="174"/>
      <c r="C44" s="174">
        <v>2010</v>
      </c>
      <c r="D44" s="175">
        <v>1104.5999999999999</v>
      </c>
      <c r="E44" s="175"/>
      <c r="F44" s="175"/>
      <c r="G44" s="175"/>
      <c r="H44" s="175"/>
      <c r="I44" s="175">
        <v>0</v>
      </c>
      <c r="J44" s="175"/>
    </row>
    <row r="45" spans="1:10" ht="15" customHeight="1">
      <c r="A45" s="185" t="s">
        <v>0</v>
      </c>
      <c r="B45" s="174"/>
      <c r="C45" s="174">
        <v>3110</v>
      </c>
      <c r="D45" s="175"/>
      <c r="E45" s="175">
        <f>+F45+J45</f>
        <v>1082.94</v>
      </c>
      <c r="F45" s="175">
        <v>1082.94</v>
      </c>
      <c r="G45" s="175">
        <v>0</v>
      </c>
      <c r="H45" s="175"/>
      <c r="I45" s="175">
        <v>1082.94</v>
      </c>
      <c r="J45" s="175"/>
    </row>
    <row r="46" spans="1:10" ht="15" customHeight="1">
      <c r="A46" s="189" t="s">
        <v>0</v>
      </c>
      <c r="B46" s="189"/>
      <c r="C46" s="189">
        <v>4300</v>
      </c>
      <c r="D46" s="190"/>
      <c r="E46" s="190">
        <f>+F46+J46</f>
        <v>21.66</v>
      </c>
      <c r="F46" s="190">
        <v>21.66</v>
      </c>
      <c r="G46" s="190"/>
      <c r="H46" s="175"/>
      <c r="I46" s="175"/>
      <c r="J46" s="175"/>
    </row>
    <row r="47" spans="1:10" ht="15" customHeight="1">
      <c r="A47" s="172">
        <v>852</v>
      </c>
      <c r="B47" s="172">
        <v>85228</v>
      </c>
      <c r="C47" s="172"/>
      <c r="D47" s="173">
        <f>SUM(D48)</f>
        <v>8700</v>
      </c>
      <c r="E47" s="173">
        <f>+F47+J47</f>
        <v>8700</v>
      </c>
      <c r="F47" s="173">
        <f>SUM(F49:F50)</f>
        <v>8700</v>
      </c>
      <c r="G47" s="173">
        <f>SUM(G49:G50)</f>
        <v>4400</v>
      </c>
      <c r="H47" s="173">
        <f>SUM(H49:H50)</f>
        <v>0</v>
      </c>
      <c r="I47" s="173">
        <f>SUM(I49:I50)</f>
        <v>0</v>
      </c>
      <c r="J47" s="173">
        <f>SUM(J49:J50)</f>
        <v>0</v>
      </c>
    </row>
    <row r="48" spans="1:10" ht="15" customHeight="1">
      <c r="A48" s="174"/>
      <c r="B48" s="174"/>
      <c r="C48" s="174">
        <v>2010</v>
      </c>
      <c r="D48" s="175">
        <v>8700</v>
      </c>
      <c r="E48" s="175"/>
      <c r="F48" s="175"/>
      <c r="G48" s="175"/>
      <c r="H48" s="175"/>
      <c r="I48" s="175"/>
      <c r="J48" s="175"/>
    </row>
    <row r="49" spans="1:10" ht="15" customHeight="1">
      <c r="A49" s="185" t="s">
        <v>0</v>
      </c>
      <c r="B49" s="174"/>
      <c r="C49" s="174">
        <v>4170</v>
      </c>
      <c r="D49" s="175"/>
      <c r="E49" s="175">
        <f>+F49+J49</f>
        <v>4400</v>
      </c>
      <c r="F49" s="175">
        <v>4400</v>
      </c>
      <c r="G49" s="175">
        <v>4400</v>
      </c>
      <c r="H49" s="175"/>
      <c r="I49" s="175"/>
      <c r="J49" s="175"/>
    </row>
    <row r="50" spans="1:10" ht="15" customHeight="1">
      <c r="A50" s="189" t="s">
        <v>0</v>
      </c>
      <c r="B50" s="189"/>
      <c r="C50" s="189">
        <v>4300</v>
      </c>
      <c r="D50" s="190"/>
      <c r="E50" s="190">
        <f>+F50+J50</f>
        <v>4300</v>
      </c>
      <c r="F50" s="190">
        <v>4300</v>
      </c>
      <c r="G50" s="190"/>
      <c r="H50" s="190"/>
      <c r="I50" s="190"/>
      <c r="J50" s="190"/>
    </row>
    <row r="51" spans="1:10" ht="15" customHeight="1">
      <c r="A51" s="177">
        <v>852</v>
      </c>
      <c r="B51" s="177">
        <v>85295</v>
      </c>
      <c r="C51" s="178"/>
      <c r="D51" s="179">
        <f>SUM(D52)</f>
        <v>2557973</v>
      </c>
      <c r="E51" s="179">
        <f t="shared" ref="E51" si="4">+F51+J51</f>
        <v>2557973</v>
      </c>
      <c r="F51" s="180">
        <f>SUM(F53:F63)</f>
        <v>2557973</v>
      </c>
      <c r="G51" s="180">
        <f>SUM(G52:G62)</f>
        <v>25000</v>
      </c>
      <c r="H51" s="180">
        <f>SUM(H53:H54)</f>
        <v>0</v>
      </c>
      <c r="I51" s="180">
        <f>SUM(I52:I62)</f>
        <v>2506814</v>
      </c>
      <c r="J51" s="181">
        <f>SUM(J53:J54)</f>
        <v>0</v>
      </c>
    </row>
    <row r="52" spans="1:10" ht="15" customHeight="1">
      <c r="A52" s="182"/>
      <c r="B52" s="182"/>
      <c r="C52" s="182">
        <v>2010</v>
      </c>
      <c r="D52" s="183">
        <v>2557973</v>
      </c>
      <c r="E52" s="183"/>
      <c r="F52" s="183"/>
      <c r="G52" s="183"/>
      <c r="H52" s="183"/>
      <c r="I52" s="183"/>
      <c r="J52" s="184"/>
    </row>
    <row r="53" spans="1:10" ht="15" customHeight="1">
      <c r="A53" s="185" t="s">
        <v>0</v>
      </c>
      <c r="B53" s="185"/>
      <c r="C53" s="185">
        <v>3110</v>
      </c>
      <c r="D53" s="186"/>
      <c r="E53" s="186">
        <f t="shared" ref="E53:E63" si="5">+F53+J53</f>
        <v>2506814</v>
      </c>
      <c r="F53" s="186">
        <f>SUM(G53:I53)</f>
        <v>2506814</v>
      </c>
      <c r="G53" s="186"/>
      <c r="H53" s="186"/>
      <c r="I53" s="186">
        <v>2506814</v>
      </c>
      <c r="J53" s="175"/>
    </row>
    <row r="54" spans="1:10" ht="15" customHeight="1">
      <c r="A54" s="185"/>
      <c r="B54" s="185"/>
      <c r="C54" s="185">
        <v>4010</v>
      </c>
      <c r="D54" s="186"/>
      <c r="E54" s="186">
        <f t="shared" si="5"/>
        <v>25000</v>
      </c>
      <c r="F54" s="186">
        <f>SUM(G54:I54)</f>
        <v>25000</v>
      </c>
      <c r="G54" s="186">
        <v>25000</v>
      </c>
      <c r="H54" s="186"/>
      <c r="I54" s="186"/>
      <c r="J54" s="175"/>
    </row>
    <row r="55" spans="1:10" ht="15" customHeight="1">
      <c r="A55" s="185" t="s">
        <v>0</v>
      </c>
      <c r="B55" s="185"/>
      <c r="C55" s="185">
        <v>4110</v>
      </c>
      <c r="D55" s="186"/>
      <c r="E55" s="186">
        <f t="shared" si="5"/>
        <v>4275</v>
      </c>
      <c r="F55" s="186">
        <f>SUM(G55:I55)</f>
        <v>4275</v>
      </c>
      <c r="G55" s="186"/>
      <c r="H55" s="186">
        <v>4275</v>
      </c>
      <c r="I55" s="186">
        <v>0</v>
      </c>
      <c r="J55" s="175"/>
    </row>
    <row r="56" spans="1:10" ht="15" customHeight="1">
      <c r="A56" s="185"/>
      <c r="B56" s="185"/>
      <c r="C56" s="185">
        <v>4120</v>
      </c>
      <c r="D56" s="186"/>
      <c r="E56" s="186">
        <f t="shared" si="5"/>
        <v>612</v>
      </c>
      <c r="F56" s="186">
        <f>SUM(G56:I56)</f>
        <v>612</v>
      </c>
      <c r="G56" s="186"/>
      <c r="H56" s="186">
        <v>612</v>
      </c>
      <c r="I56" s="186"/>
      <c r="J56" s="175"/>
    </row>
    <row r="57" spans="1:10" ht="15" customHeight="1">
      <c r="A57" s="185"/>
      <c r="B57" s="185"/>
      <c r="C57" s="185">
        <v>4140</v>
      </c>
      <c r="D57" s="186"/>
      <c r="E57" s="186">
        <f t="shared" si="5"/>
        <v>300</v>
      </c>
      <c r="F57" s="186">
        <v>300</v>
      </c>
      <c r="G57" s="186"/>
      <c r="H57" s="186"/>
      <c r="I57" s="186"/>
      <c r="J57" s="175"/>
    </row>
    <row r="58" spans="1:10" ht="15" customHeight="1">
      <c r="A58" s="185"/>
      <c r="B58" s="185"/>
      <c r="C58" s="185">
        <v>4210</v>
      </c>
      <c r="D58" s="186"/>
      <c r="E58" s="186">
        <f t="shared" si="5"/>
        <v>10000</v>
      </c>
      <c r="F58" s="186">
        <v>10000</v>
      </c>
      <c r="G58" s="186"/>
      <c r="H58" s="186"/>
      <c r="I58" s="186"/>
      <c r="J58" s="175"/>
    </row>
    <row r="59" spans="1:10" ht="15" customHeight="1">
      <c r="A59" s="185"/>
      <c r="B59" s="185"/>
      <c r="C59" s="185">
        <v>4280</v>
      </c>
      <c r="D59" s="186"/>
      <c r="E59" s="186">
        <f t="shared" si="5"/>
        <v>200</v>
      </c>
      <c r="F59" s="186">
        <v>200</v>
      </c>
      <c r="G59" s="186"/>
      <c r="H59" s="186"/>
      <c r="I59" s="186"/>
      <c r="J59" s="175"/>
    </row>
    <row r="60" spans="1:10" ht="15" customHeight="1">
      <c r="A60" s="185"/>
      <c r="B60" s="185"/>
      <c r="C60" s="185">
        <v>4300</v>
      </c>
      <c r="D60" s="186"/>
      <c r="E60" s="186">
        <f t="shared" si="5"/>
        <v>8072</v>
      </c>
      <c r="F60" s="186">
        <v>8072</v>
      </c>
      <c r="G60" s="186"/>
      <c r="H60" s="186"/>
      <c r="I60" s="186"/>
      <c r="J60" s="175"/>
    </row>
    <row r="61" spans="1:10" ht="15" customHeight="1">
      <c r="A61" s="185"/>
      <c r="B61" s="185"/>
      <c r="C61" s="185">
        <v>4410</v>
      </c>
      <c r="D61" s="186"/>
      <c r="E61" s="186">
        <f t="shared" si="5"/>
        <v>200</v>
      </c>
      <c r="F61" s="186">
        <v>200</v>
      </c>
      <c r="G61" s="186"/>
      <c r="H61" s="186"/>
      <c r="I61" s="186"/>
      <c r="J61" s="175"/>
    </row>
    <row r="62" spans="1:10" ht="15" customHeight="1">
      <c r="A62" s="185" t="s">
        <v>100</v>
      </c>
      <c r="B62" s="185"/>
      <c r="C62" s="185">
        <v>4440</v>
      </c>
      <c r="D62" s="186"/>
      <c r="E62" s="186">
        <f t="shared" si="5"/>
        <v>1000</v>
      </c>
      <c r="F62" s="186">
        <v>1000</v>
      </c>
      <c r="G62" s="186"/>
      <c r="H62" s="186"/>
      <c r="I62" s="186"/>
      <c r="J62" s="175"/>
    </row>
    <row r="63" spans="1:10" ht="15" customHeight="1" thickBot="1">
      <c r="A63" s="174"/>
      <c r="B63" s="174"/>
      <c r="C63" s="174">
        <v>4700</v>
      </c>
      <c r="D63" s="175"/>
      <c r="E63" s="175">
        <f t="shared" si="5"/>
        <v>1500</v>
      </c>
      <c r="F63" s="175">
        <v>1500</v>
      </c>
      <c r="G63" s="175"/>
      <c r="H63" s="175"/>
      <c r="I63" s="175"/>
      <c r="J63" s="175"/>
    </row>
    <row r="64" spans="1:10" ht="15" customHeight="1" thickBot="1">
      <c r="A64" s="191"/>
      <c r="B64" s="192" t="s">
        <v>101</v>
      </c>
      <c r="C64" s="193"/>
      <c r="D64" s="194">
        <f>+ D13+D22 +D29+D47 +D40+D43+D51</f>
        <v>5532318.5999999996</v>
      </c>
      <c r="E64" s="194">
        <f t="shared" ref="E64:I64" si="6">+ E13+E22 +E29+E47 +E40+E43+E51</f>
        <v>5532318.5999999996</v>
      </c>
      <c r="F64" s="194">
        <f t="shared" si="6"/>
        <v>5532318.5999999996</v>
      </c>
      <c r="G64" s="194">
        <f t="shared" si="6"/>
        <v>160275</v>
      </c>
      <c r="H64" s="194">
        <f t="shared" si="6"/>
        <v>13490</v>
      </c>
      <c r="I64" s="194">
        <f t="shared" si="6"/>
        <v>5298782.9399999995</v>
      </c>
      <c r="J64" s="194">
        <f t="shared" ref="J64" si="7">+ J13+J22 +J29+J47 +J40</f>
        <v>0</v>
      </c>
    </row>
    <row r="114" spans="5:12" s="157" customFormat="1" ht="14.25">
      <c r="E114" s="195" t="s">
        <v>0</v>
      </c>
      <c r="F114" s="157" t="s">
        <v>0</v>
      </c>
      <c r="H114" s="157" t="s">
        <v>0</v>
      </c>
      <c r="J114" s="159"/>
      <c r="K114" s="159"/>
      <c r="L114" s="159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2016-02-29T09:07:15Z</cp:lastPrinted>
  <dcterms:created xsi:type="dcterms:W3CDTF">2016-02-29T08:50:17Z</dcterms:created>
  <dcterms:modified xsi:type="dcterms:W3CDTF">2016-02-29T12:08:20Z</dcterms:modified>
</cp:coreProperties>
</file>