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0995"/>
  </bookViews>
  <sheets>
    <sheet name="zm.tabela2a (2)" sheetId="1" r:id="rId1"/>
    <sheet name="zał.1." sheetId="5" r:id="rId2"/>
    <sheet name="zał.6" sheetId="2" r:id="rId3"/>
    <sheet name="zał.9" sheetId="4" r:id="rId4"/>
    <sheet name="zał.11" sheetId="3" r:id="rId5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5"/>
  <c r="D23" l="1"/>
  <c r="J34" i="4"/>
  <c r="H34"/>
  <c r="M33"/>
  <c r="M32"/>
  <c r="M31"/>
  <c r="M30"/>
  <c r="M29"/>
  <c r="M28"/>
  <c r="M27"/>
  <c r="M26"/>
  <c r="M25"/>
  <c r="M24"/>
  <c r="M23"/>
  <c r="M22"/>
  <c r="M20"/>
  <c r="J20"/>
  <c r="G20"/>
  <c r="F20"/>
  <c r="E20"/>
  <c r="M19"/>
  <c r="N17"/>
  <c r="N34" s="1"/>
  <c r="M17"/>
  <c r="L17"/>
  <c r="L34" s="1"/>
  <c r="J17"/>
  <c r="I17"/>
  <c r="I34" s="1"/>
  <c r="H17"/>
  <c r="G17"/>
  <c r="G34" s="1"/>
  <c r="F17"/>
  <c r="F34" s="1"/>
  <c r="E17"/>
  <c r="E34" s="1"/>
  <c r="M34" l="1"/>
  <c r="C94" i="3" l="1"/>
  <c r="F32" i="2" l="1"/>
  <c r="F23"/>
  <c r="F33" l="1"/>
  <c r="F60" i="1" l="1"/>
  <c r="I60"/>
  <c r="H60"/>
  <c r="G60" l="1"/>
  <c r="K40" l="1"/>
  <c r="K60"/>
</calcChain>
</file>

<file path=xl/sharedStrings.xml><?xml version="1.0" encoding="utf-8"?>
<sst xmlns="http://schemas.openxmlformats.org/spreadsheetml/2006/main" count="534" uniqueCount="303">
  <si>
    <t xml:space="preserve"> </t>
  </si>
  <si>
    <t>strona:3</t>
  </si>
  <si>
    <t xml:space="preserve">C. Inne źródła  </t>
  </si>
  <si>
    <t>B. Środki i dotacje otrzymane od innych jst oraz innych jednostek zaliczanych do sektora finansów publicznych</t>
  </si>
  <si>
    <t>A. Dotacje i środki z budżetu państwa (np. od wojewody, MEN, UKFiS, MS i itp..)</t>
  </si>
  <si>
    <t>* Wybrać odpowiednie oznaczenie źródła finansowania:</t>
  </si>
  <si>
    <t>x</t>
  </si>
  <si>
    <t>A.     
B.  
C.</t>
  </si>
  <si>
    <t>Ogółem</t>
  </si>
  <si>
    <t>Urząd Gminy</t>
  </si>
  <si>
    <t>A.   
B.
C.</t>
  </si>
  <si>
    <t xml:space="preserve">Budowa wielofunkcyjnego  boiska wiejskiego w Gliszczu </t>
  </si>
  <si>
    <t>A.     
B.
C.</t>
  </si>
  <si>
    <t>Budowa boiska wielofunkcyjnego w Nowaczkowie - doukumentacja techniczna</t>
  </si>
  <si>
    <t>Budowa świetlicy wiejskiej w Pawłówku</t>
  </si>
  <si>
    <t xml:space="preserve">Budowa   świetlicy wiejskiej w Teresinie -opracowanie dokumentacji projektowej </t>
  </si>
  <si>
    <t>Rozbudowa oswietlenia w Wierzchucicach -  płata za przyłącze energetyczne</t>
  </si>
  <si>
    <t>Rozbudowa oswietlenia w Pawłówku - opłata za przyłącze energetyczne</t>
  </si>
  <si>
    <t>Rozbudowa oswietlenia w Strzelewie - dokumentacja</t>
  </si>
  <si>
    <t>Rozbudowa oświetlenia w Janinie    -    2 pkt</t>
  </si>
  <si>
    <t>strona:2</t>
  </si>
  <si>
    <t>Rozbudowa oświetlenia w Zielonczynie ul.Morenowa   - 2 pkt</t>
  </si>
  <si>
    <t>Rozbudowa oświetlenia w Zielonczynie ul.Rodzinna  - 1 pkt</t>
  </si>
  <si>
    <t>Rozbudowa oświetlenia w Wojnowie   - 3 pkt</t>
  </si>
  <si>
    <t>Rozbudowa oświetlenia  w Trzemiętowie - 3 pkt</t>
  </si>
  <si>
    <t>Budowa oświetlenia w Sicienku ul. Akacjowa - dokumentacja</t>
  </si>
  <si>
    <t>Budowa oświetlenia w Pawłówku ul. Nad Torem - 2 pkt</t>
  </si>
  <si>
    <t>Rzbudowa oświetlenia ul. Starowiejska w Osówcu - 3 pkt.</t>
  </si>
  <si>
    <t>Budowa oświetlenia w Osówcu ul. Bydgoska  1 pkt</t>
  </si>
  <si>
    <t>Rozbudowa oświetlenia w Osówcu ul. Przy Lesie - 1 pkt</t>
  </si>
  <si>
    <t>Budowa oswietlenia ulicznego, w tym:</t>
  </si>
  <si>
    <t>Dotacja dla podmiotów nienależących do sektora finansów publicznych</t>
  </si>
  <si>
    <t xml:space="preserve">A.     
B.
C. </t>
  </si>
  <si>
    <t xml:space="preserve">Budowa przydomowych oczyszczalni ścieków - dotacja </t>
  </si>
  <si>
    <t>Budowa kanalizacji sanitarnej wraz z tłocznią ścieków w ul. Jaworowej i Klonowej  w Sicienku- II etap</t>
  </si>
  <si>
    <t xml:space="preserve">Kompleksowa modernizacja sieci wodno-kanalizacyjnej na terenie Gminy Sicienko - Rozbudowa  sieci kanalizacji sanitarnej, w tym: </t>
  </si>
  <si>
    <t xml:space="preserve">Budowa placu zabaw w Kasprowie </t>
  </si>
  <si>
    <t>Zakład Komunalny             (dotacja)</t>
  </si>
  <si>
    <t xml:space="preserve">Zakup autobusu do dowozu uczniów do szkół - dotacja dla Zakładu Komunalnego </t>
  </si>
  <si>
    <t>Zespół Szkół w Sicienku</t>
  </si>
  <si>
    <t>Wykonanie bezpiecznej nawierzchni placu zabaw Oddziału Przedszkolnego ZS w Sicienku</t>
  </si>
  <si>
    <t xml:space="preserve">A.      
B.
C.  </t>
  </si>
  <si>
    <t>Zakup samochodu dla OSP Kruszyn</t>
  </si>
  <si>
    <t>Modernizacjia bazy komputerowej w Urzędzie Gminy</t>
  </si>
  <si>
    <t>Wykup dróg</t>
  </si>
  <si>
    <t>Przebudowa drogi Osówiec - Dąbrówka Nowa  - dokumentacja</t>
  </si>
  <si>
    <t>droga osiedlowa w Kruszynie ul. Liliowa - dokumentacja techniczna</t>
  </si>
  <si>
    <t>strona:1</t>
  </si>
  <si>
    <t xml:space="preserve">droga osiedlowa w Sicienku ul. Boczna  </t>
  </si>
  <si>
    <t>droga gminna w Dąbrówczynie</t>
  </si>
  <si>
    <t>droga gminna w łukowcu - dokumentacja techniczna</t>
  </si>
  <si>
    <t xml:space="preserve">drogi gminnej  w Samsiecznie   na dz. nr ewid. 83  II etap </t>
  </si>
  <si>
    <t xml:space="preserve">Przebudowa dróg gminnych i osiedlowych poprzez  powierzchniowe utrwalenie nawierzchni, w tym: </t>
  </si>
  <si>
    <t xml:space="preserve">Przebudowa drogi gminnej w Wierzchucicach    ( od starobruku do drogi wojewódzkiej nr 243) </t>
  </si>
  <si>
    <t>Pomoc finansowa dla Powiatu  Bydgoskiego w formie dotacji</t>
  </si>
  <si>
    <t>Pomoc finansowa dla Powiatu Bydgoskiego w formie dotacji  z przeznaczeniem na budowę chodnika w Zielonczynie - odcinek od ul. Morenowej do ul Stromej</t>
  </si>
  <si>
    <t xml:space="preserve"> Modernizacja Stacji Uzdatniania Wody w Teresinie</t>
  </si>
  <si>
    <t xml:space="preserve"> Modernizacja Stacji Uzdatniania Wody w Wojnowie </t>
  </si>
  <si>
    <t>Budowa odcinka sieci wodociągowej w Wierzchucicach</t>
  </si>
  <si>
    <t xml:space="preserve">Budowa odcinka sieci wodociągowej w Słupowie  </t>
  </si>
  <si>
    <t>A.      
B.
C.</t>
  </si>
  <si>
    <t>Rozbudowa i modernizacja infrastruktury wodociągowej poprzez</t>
  </si>
  <si>
    <t>01010</t>
  </si>
  <si>
    <t>010</t>
  </si>
  <si>
    <t>Przebudowa rowu melioracyjnego Wojnowo- Dąbrówka Nowa</t>
  </si>
  <si>
    <t>01008</t>
  </si>
  <si>
    <t>środki pochodzące
z innych  źródeł*</t>
  </si>
  <si>
    <t>kredyty
i pożyczki</t>
  </si>
  <si>
    <t>dochody własne jst</t>
  </si>
  <si>
    <t>środki wymienione
w art. 5 ust. 1 pkt 2 i 3 u.f.p.</t>
  </si>
  <si>
    <t>z tego źródła finansowania</t>
  </si>
  <si>
    <t>Planowane wydatki na rok 2016 ogółem</t>
  </si>
  <si>
    <t>Jednostka organizacyjna realizująca program lub koordynująca wykonanie programu</t>
  </si>
  <si>
    <t>Planowane wydatki</t>
  </si>
  <si>
    <t>Łączne koszty finansowe</t>
  </si>
  <si>
    <t>Nazwa zadania inwestycyjnego</t>
  </si>
  <si>
    <t>§</t>
  </si>
  <si>
    <t>Rozdz.</t>
  </si>
  <si>
    <t>Dział</t>
  </si>
  <si>
    <t>Lp.</t>
  </si>
  <si>
    <t>Zadania inwestycyjne w 2016 rok         PO ZMIANACH</t>
  </si>
  <si>
    <t>Tabela nr 2a</t>
  </si>
  <si>
    <t>Pomoc finansowa dla Województwa Kujawsko-Pomorskiego na realizację zadania pn."Rozbudowa drogi wojewódzkiej nr 244 Kamieniec-Strzelce Dolne poprzez budowę ścieżki rowerowej Wojnowo-Mochle gm. Sicienko"</t>
  </si>
  <si>
    <t>Pomoc finansowa dla Województwa Kujawsko-Pomorskiego w formie dotacji</t>
  </si>
  <si>
    <t>Budowa ogrodzenia terenu wysypiska odpadów komunalnych w rekultywacji</t>
  </si>
  <si>
    <t>Kompleksowa modernizacja energetycznabudynku  Szkoły Podstawowej w Strzelewie - dokumentacja</t>
  </si>
  <si>
    <t>Budowa budynku komunalnego  mieszkalno- administracyjnego - opracowanie dokumentacji</t>
  </si>
  <si>
    <t>Załącznik Nr 6</t>
  </si>
  <si>
    <t>Rady Gminy Sicienko</t>
  </si>
  <si>
    <t>zmieniającej uchwałę w sprawie uchwalenia budżetu gminy na 2016 rok</t>
  </si>
  <si>
    <t>Dotacje celowe na zadania własne gminy realizowane przez podmioty należące
i nienależące do sektora finansów publicznych  na 2016 rok</t>
  </si>
  <si>
    <t>PO ZMIANACH</t>
  </si>
  <si>
    <t>w złotych</t>
  </si>
  <si>
    <t>Rozdział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</si>
  <si>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</si>
  <si>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</si>
  <si>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</si>
  <si>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</si>
  <si>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 realizacji inwestycji w zakresie rozbudowy i modernizacji infrastruktury wodociągowej</t>
  </si>
  <si>
    <t>2.</t>
  </si>
  <si>
    <t>Pomoc finansowa dla Powiatu Bydgoskiego w formie dotacji celowej z przeznaczeniem na budową chodnika w Zielonczynie - odcinek od ul. Morenowej do ul. Stromej.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</si>
  <si>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</si>
  <si>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</si>
  <si>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</si>
  <si>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Dotacja celowa dla Miasta Bydgoszczy stanowiąca udział własny gminy w projekcie realizowanym w ramach działania „Wsparcie procesu zarządzania i wdrażania RPO”</t>
  </si>
  <si>
    <t>5.</t>
  </si>
  <si>
    <t>Dotacja celowa dla Zakładu Komunalnego w Sicienku  na sfinansowanie lub dofinansowanie kosztów zakupów inwestycyjnych - zakup autobusu do dowozu uczniów do szkół</t>
  </si>
  <si>
    <t>6.</t>
  </si>
  <si>
    <t>7.</t>
  </si>
  <si>
    <t xml:space="preserve">Współfinansowanie telefonu pogotowia dla ofiar przemocy w rodzinie "Niebieska Linia" </t>
  </si>
  <si>
    <t>8.</t>
  </si>
  <si>
    <t xml:space="preserve">Dotacja celowa dla Miasta Bydgoszczy na zadania w zakresie zagospodarowania odpadów komunalnych zmieszanych </t>
  </si>
  <si>
    <t>9.</t>
  </si>
  <si>
    <t>Dotacja celowa dla Miasta Bydgoszczy na zadania w zakresie zapewnienia schroniska dla bezpańskich psów</t>
  </si>
  <si>
    <t>RAZEM</t>
  </si>
  <si>
    <t>PODMIOTY   NIENALEŻĄCE  DO  SEKTORA  FINANSÓW  PUBLICZNCH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</si>
  <si>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</si>
  <si>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</si>
  <si>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</si>
  <si>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</si>
  <si>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</si>
  <si>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Załącznik Nr 11</t>
  </si>
  <si>
    <t>Plan wydatków na przedsięwzięcia realizowane w ramach Funduszu sołeckiego w roku 2016</t>
  </si>
  <si>
    <t>Nazwa Sołectwa</t>
  </si>
  <si>
    <t>Nazwa przedsięwzięcia</t>
  </si>
  <si>
    <t>Kwota wydatku w zł</t>
  </si>
  <si>
    <t>DĄBRÓWKA  NOWA</t>
  </si>
  <si>
    <t>Wykonanie tabliczek z nazwami ulic w miejscowosci Dąbrówka Nowa</t>
  </si>
  <si>
    <t>4210; 4300</t>
  </si>
  <si>
    <t>Wykonanie projektu przebudowy drogi gminne Dąbrówka Nowa- Osówiec</t>
  </si>
  <si>
    <t>Organizacja imprtez integracyjnych dla mieszkańców</t>
  </si>
  <si>
    <t>Bieżące doposażenie świetlicy wiejskiej</t>
  </si>
  <si>
    <t>Bieżąca obsługa terenu boiska i  placu zabaw</t>
  </si>
  <si>
    <t>GLISZCZ</t>
  </si>
  <si>
    <t xml:space="preserve">Budowa wielofunkcyjnego boiska wiejskiego </t>
  </si>
  <si>
    <t>KRUSZYN</t>
  </si>
  <si>
    <t>Środki  integrację mieszkańców  ( Dzień Dziecka )</t>
  </si>
  <si>
    <t xml:space="preserve">Wsparcie pokrycia kosztów przejazdów i pobytu na występach  zespołu Kruszynianki i KGW jako  przedstawicieli sołectwa  na pokazy, kiermasze i jarmarki w ramach promocji sołectwa i gminy </t>
  </si>
  <si>
    <t>Doposażenie świetlicy wiejskiej</t>
  </si>
  <si>
    <t xml:space="preserve">Dofinansowanie Szkoły Podstawowej - organizacja imprez </t>
  </si>
  <si>
    <t xml:space="preserve">Wykonanie projektu na  zagospodarowanie parku przy Szkole Podstawowej w Kruszynie </t>
  </si>
  <si>
    <t xml:space="preserve">Montaż1 lampy na skrzyżowaniu ul. Ogrodoweji i Krótkiej od istniejącej lampy na ul. Ogrodowej  </t>
  </si>
  <si>
    <t>4270;  6050</t>
  </si>
  <si>
    <t>Wsparcie dla OSP - zakup sprzętu i wyposażenia oraz rempnty sprzętu</t>
  </si>
  <si>
    <t>4210;  4270</t>
  </si>
  <si>
    <t>Dofinansowanie zakupu samochodu dla OSP Kruszyn</t>
  </si>
  <si>
    <t>ŁUKOWIEC</t>
  </si>
  <si>
    <t>Na cele świetlicowe, dofinansowanie dożynek i festynów</t>
  </si>
  <si>
    <t>Zaprojektowanie utwardzenia drogi od P. Jeleń do P. Knap</t>
  </si>
  <si>
    <t>Tabliczki informacyjne z numerami posesji</t>
  </si>
  <si>
    <t xml:space="preserve"> Dofinansowanieremontu parkingu przy SP Trzemiętowo</t>
  </si>
  <si>
    <t>Doposażenie remizy OSP Łukowiec</t>
  </si>
  <si>
    <t>MOCHLE</t>
  </si>
  <si>
    <t xml:space="preserve"> Transport i zakup kamienia  na drogę Chmielewo,  Piotrkówko, drogi do Morzewca, drogi Mochle-Piotrkówko, drogi w kierunku Młyna                   </t>
  </si>
  <si>
    <t xml:space="preserve">Koszenie trawy wokół świetlicy  i placu zabaw w  Mochlu i Piotrkówku </t>
  </si>
  <si>
    <t xml:space="preserve">Wykonanie wiaty drewnianej </t>
  </si>
  <si>
    <t>Organizacja imprez integracyjnych dla mieszkańców</t>
  </si>
  <si>
    <t>Zakup i montaż lampy ulicznej w Chmielewie</t>
  </si>
  <si>
    <t>MURUCIN</t>
  </si>
  <si>
    <t>Projekt budowy chodnika w Słupowie</t>
  </si>
  <si>
    <t>Organizacja imprez integracyjnych w świetlicy</t>
  </si>
  <si>
    <t>Dofinansowanie remontu parkingu przy SP Trzemietowo</t>
  </si>
  <si>
    <t>NOWACZKOWO</t>
  </si>
  <si>
    <t xml:space="preserve">Wykonanie dokumentacji projektowej boiska wielofunkcyjnego o wym 15x30 </t>
  </si>
  <si>
    <t>Utwardzenie kamieniem drogi Nowaczkowo-Chmielewo</t>
  </si>
  <si>
    <t>Organizacja pikniku sołeckiego</t>
  </si>
  <si>
    <t>OSÓWIEC</t>
  </si>
  <si>
    <t>Koszenie trawy wokół Świetlicy i placu zabaw w Osówcu</t>
  </si>
  <si>
    <t>Organizacja imprez integracyjno - rekreacyjnych</t>
  </si>
  <si>
    <t>Postawienie 1 lampy na ul. Przy Lesie</t>
  </si>
  <si>
    <t>Postawienie trzech  lamp na ul.Starowiejskiej</t>
  </si>
  <si>
    <t>Projekt oświetlenia i 1 lampa przy przystanku na drodze Osówiec - Bydgoszcz przy  "Grill Osówiec"</t>
  </si>
  <si>
    <t>PAWŁÓWEK</t>
  </si>
  <si>
    <t>Oświatlenie ulicy Nad Torem ( 2 lampy)</t>
  </si>
  <si>
    <t>Dofinansowanie działalnosci OSP w Kruszynie</t>
  </si>
  <si>
    <t>Dofinansowanie budowy świetlicy wiejskiej</t>
  </si>
  <si>
    <t>Organizacja trzech pikiników sołeckich</t>
  </si>
  <si>
    <t>SAMSIECZNO</t>
  </si>
  <si>
    <t>Zagospodarowanie na cele rekreacyjne działki nr ew. 72 w Samsiecznie</t>
  </si>
  <si>
    <t>Zakup i montaż tablicy ogłoszeniowej</t>
  </si>
  <si>
    <t>Spotkania integracyjne mieszkańców</t>
  </si>
  <si>
    <t>SICIENKO</t>
  </si>
  <si>
    <t>Uzupełnienie bezpieczną nawierzchnią placu zabaw przy przedszkoluw Sicienku</t>
  </si>
  <si>
    <t>Zakup sprzętu ratowniczo-gaśniczego dla OSP w Sicienku</t>
  </si>
  <si>
    <t>Wykonanie dokumentacji projektowej oświetlenia ul. Akacjowej w Sicienku</t>
  </si>
  <si>
    <t>Organizacja spotkań  integracyjnych dla mieszkańców sołectwa</t>
  </si>
  <si>
    <t xml:space="preserve">Wykonanie progu zwalniającego na ul. Dąbrowieckiej w Sicienku </t>
  </si>
  <si>
    <t>Nawiezienie kruszywa na drogę w Sitnie</t>
  </si>
  <si>
    <t>STRZELEWO</t>
  </si>
  <si>
    <t>Wykonanie 2 lamp przy drodze do Janina</t>
  </si>
  <si>
    <t>Wykonanie projektu oświetlenia drogi gminnej na dz. nr 76 w Strzelewie</t>
  </si>
  <si>
    <t>Wykonanie tablic ogłoszeniowych w Kamieńcu i Janinie</t>
  </si>
  <si>
    <t>Zorganizowanie  2 pikników rodzinnych</t>
  </si>
  <si>
    <t>Przekazanie środków na potrzeby świetlicy wiejskiej w Strzelewie z przeznaczenierm na zakup wyposażenia</t>
  </si>
  <si>
    <t xml:space="preserve">Zakup siatek na bramki przy boisku szkolnym </t>
  </si>
  <si>
    <t>Przekazanie środków na potrzeby Szkoły Podstawowej w Strzelewie z przeznazceniem na zakup wyposażenia i pomocy dydaktycznych</t>
  </si>
  <si>
    <t>SZCZUTKI</t>
  </si>
  <si>
    <t>Utwardzenie kruszywem kamiennym odcinka drogi gminnej   ( działka nr 98) w miejscowości Szczutki</t>
  </si>
  <si>
    <t>TERESIN</t>
  </si>
  <si>
    <t>Opracowanie projektu świetlicy wiejskiej w Teresinie</t>
  </si>
  <si>
    <t xml:space="preserve">Wyprofilowanie i utwardzenie drogi wewnętrznej obok bloków (działa gminna nr 14/15) </t>
  </si>
  <si>
    <t>Organizacja imprez dla dzieci (świetlica)</t>
  </si>
  <si>
    <t>TRZEMIĘTOWO</t>
  </si>
  <si>
    <t>Trzy lampy na drodze od cmentarza w kierunku drogi powiatowej</t>
  </si>
  <si>
    <t>Zagospodarowanie terenu przy świetlicy</t>
  </si>
  <si>
    <t>Zakup i montaż tablicy informacyjnej w Trzemiętowie Kolonia</t>
  </si>
  <si>
    <t>Utwardzenie terenu przy szkole w Trzemiętowie</t>
  </si>
  <si>
    <t xml:space="preserve">Zakup nowych koszulek sołeckich </t>
  </si>
  <si>
    <t>Organizacja Dznia Dziecka,  rajdu rowerowego i turnieju sołectw</t>
  </si>
  <si>
    <t>WIERZCHUCINEK</t>
  </si>
  <si>
    <t xml:space="preserve">Dofinansowanie inwestycji przebudowy drogi gminnej w Wierzchucicach ( od starobruku do drogi wojewódzkiej nr 243) </t>
  </si>
  <si>
    <t xml:space="preserve">Organizacja festynów rodzinnych </t>
  </si>
  <si>
    <t xml:space="preserve">Zakup urządzenia  siłowni zewnętrznej na boisko sportowe w Wierzchucinku </t>
  </si>
  <si>
    <t>Dofinansowanie remontu parkingu przy szkole Podstawowej w Trzemiętowie</t>
  </si>
  <si>
    <t>WIERZCHUCICE</t>
  </si>
  <si>
    <t xml:space="preserve">Dofinansowanie inwestycjiprzebudowy drogi gminnej w Wierzchucicach ( od starobruku do drogi wojewódzkiej nr 243) </t>
  </si>
  <si>
    <t>WOJNOWO</t>
  </si>
  <si>
    <t xml:space="preserve">Wykonanie oświetlenia ulicznego ( ok. 300 m - droga w kierunku P. Wawra) </t>
  </si>
  <si>
    <t xml:space="preserve">Dofinanowanie Straży Pozarnej w Wojnowie - doposażenie świetlicy </t>
  </si>
  <si>
    <t>Doposażenie świetlicy wiejskiej w Wojnowie</t>
  </si>
  <si>
    <t>Imprezy integracyjne dla mieszkańców</t>
  </si>
  <si>
    <t>ZAWADA - UGODA</t>
  </si>
  <si>
    <t xml:space="preserve">Wyznaczenie punktów granicznych drogi </t>
  </si>
  <si>
    <t>Profilowanie drogi dojazdowej ( po odtworzeniu granic drogi i ewentualny zakup kamienia stabilizującego koronę drogi)</t>
  </si>
  <si>
    <t>Wykonanie i montaż 5 tabliczek z numerami posesji, nieruchomości</t>
  </si>
  <si>
    <t>Zakup garażu blaszanego wraz z utwardzeniem nawierzchni</t>
  </si>
  <si>
    <t>Dofinansowanie wykonania bezpiecznej nawierzchni placu zabaw w oddziale przedszkolnym Zespołu Szkół w Sicienku</t>
  </si>
  <si>
    <t>ZIELONCZYN</t>
  </si>
  <si>
    <t xml:space="preserve">Realizacja lamp na ulicy Rodzinnej i Gościnnej - na istniejących słupach oraz na ul.Morenowej na odcinku pomiedzy posesjami P. Kulińskich i P. Miękczyńskich  </t>
  </si>
  <si>
    <t>Dofinansowanie OSP Kruszyn</t>
  </si>
  <si>
    <t>Pokrycie kosztów  związanych z wydzieleniem z prywatnej nieruchomosci działki, która ma być przeznaczona na rzecz Gminy Sicienko, , wykorzystywanej od lat przez mieszkańców Zielonczyna jako skwer upikszający wieś</t>
  </si>
  <si>
    <t>Zorganizowanie pikniku rodzinnego</t>
  </si>
  <si>
    <t>Remont magazynu przy świetlicy wiejskiej</t>
  </si>
  <si>
    <t xml:space="preserve">OGÓŁEM </t>
  </si>
  <si>
    <t>Pomoc finansowa dla Województwa Kujawsko-Pomorskiego w formie dotacji celowej z przeznaczeniem na dofinansowanie zadania pn."Rozbudowa drogi wojewódzkiej nr 244 Kamieniec-Strzelce Dolne poprzez budowę ścieżki rowerowej Wojnowo-Mochle gm. Sicienko"</t>
  </si>
  <si>
    <t>Dotacja celowa dla Zakładu Komunalnego w Sicienku  na sfinansowanie lub dofinansowanie zadania pn. "Budowa ogrodzenia terenu wysypiska odpadów komunalnych w rekultywacji"</t>
  </si>
  <si>
    <t>10.</t>
  </si>
  <si>
    <t>11.</t>
  </si>
  <si>
    <t>Załącznik Nr 9</t>
  </si>
  <si>
    <t>Plan przychodów i wydatków zakładów budżetowych</t>
  </si>
  <si>
    <t xml:space="preserve"> oraz dochodów i wydatków dochodów własnych jednostek budżetowych na 2016 rok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</si>
  <si>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</si>
  <si>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</si>
  <si>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</si>
  <si>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</si>
  <si>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</si>
  <si>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</si>
  <si>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</si>
  <si>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</si>
  <si>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</si>
  <si>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</si>
  <si>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</si>
  <si>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</si>
  <si>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</si>
  <si>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</si>
  <si>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</si>
  <si>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</si>
  <si>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</si>
  <si>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</si>
  <si>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</si>
  <si>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</si>
  <si>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</si>
  <si>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</si>
  <si>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</si>
  <si>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</si>
  <si>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</si>
  <si>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do Uchwały  Nr XIV/    /16</t>
  </si>
  <si>
    <t>z dnia 6 kwietnia   2016 roku</t>
  </si>
  <si>
    <t>4270; 6050</t>
  </si>
  <si>
    <t>Załącznik Nr 1</t>
  </si>
  <si>
    <t xml:space="preserve">  Przychody i rozchody budżetu na 2016 rok</t>
  </si>
  <si>
    <t>Treść</t>
  </si>
  <si>
    <t>Klasyfikacja
§</t>
  </si>
  <si>
    <t xml:space="preserve">Plan </t>
  </si>
  <si>
    <t>Przychody ogółem:</t>
  </si>
  <si>
    <t>Kredyty, w tym na:</t>
  </si>
  <si>
    <t>§ 952</t>
  </si>
  <si>
    <t>na spłatę kredytów i pożyczek zaciągniętych w latach ubiegłych</t>
  </si>
  <si>
    <t>Pożyczki</t>
  </si>
  <si>
    <t>Pożyczki na finansowanie zadań realizowanych
z udziałem środków pochodzących z budżetu UE</t>
  </si>
  <si>
    <t>§ 903</t>
  </si>
  <si>
    <t>Przychody ze spłat pożyczek udzielonych na finansowanie zadań realizowanych z udziałem środków pochodzacych z budżetu Unii Europejskiej</t>
  </si>
  <si>
    <t>§ 902</t>
  </si>
  <si>
    <t>Prywatyzacja majątku jst</t>
  </si>
  <si>
    <t xml:space="preserve">§ 944 </t>
  </si>
  <si>
    <t>§ 957</t>
  </si>
  <si>
    <t>Papiery wartościowe (obligacje)</t>
  </si>
  <si>
    <t>§ 931</t>
  </si>
  <si>
    <t>na pokrycie deficytu budżetowego</t>
  </si>
  <si>
    <t>Rozchody ogółem:</t>
  </si>
  <si>
    <t>Spłaty pożyczek</t>
  </si>
  <si>
    <t>§ 992</t>
  </si>
  <si>
    <t>Spłaty kredytu</t>
  </si>
  <si>
    <t>Spłaty pożyczek otrzymanych na finansowanie zadań realizowanych z udziałem środków pochodzących z budżetu Unii Europejskie</t>
  </si>
  <si>
    <t>§ 963</t>
  </si>
  <si>
    <t xml:space="preserve">Pożyczki udzielone na finansowanie zadań realizowanych z udziałem środków pochodzacych z budżetu Unii Europejskiej </t>
  </si>
  <si>
    <t>§ 962</t>
  </si>
  <si>
    <t>Rozchody z tytułu innych rozliczeń</t>
  </si>
  <si>
    <t>§ 995</t>
  </si>
  <si>
    <t>Wolne środki, o których mowaw art. 217 ust.2 pkt 6 ustawy, w tym:</t>
  </si>
  <si>
    <t>§ 950</t>
  </si>
  <si>
    <t xml:space="preserve">Nadwyżka budżetu z lat ubiegłych, w tym </t>
  </si>
  <si>
    <t xml:space="preserve">Budowa sieci kanalizacyjnej sanitarnej  w miejscowościach Kruszyn i Kruszyniec gm.Sicienko- opracowanie dokumentacji i pkrycie kosztów służebności przesyłu </t>
  </si>
</sst>
</file>

<file path=xl/styles.xml><?xml version="1.0" encoding="utf-8"?>
<styleSheet xmlns="http://schemas.openxmlformats.org/spreadsheetml/2006/main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51">
    <font>
      <sz val="10"/>
      <name val="Arial"/>
      <charset val="238"/>
    </font>
    <font>
      <sz val="10"/>
      <name val="Arial CE"/>
      <charset val="238"/>
    </font>
    <font>
      <sz val="8"/>
      <name val="Arial CE"/>
      <charset val="238"/>
    </font>
    <font>
      <b/>
      <sz val="9"/>
      <color indexed="60"/>
      <name val="Arial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8.5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sz val="7"/>
      <name val="Arial CE"/>
      <family val="2"/>
      <charset val="238"/>
    </font>
    <font>
      <i/>
      <sz val="8"/>
      <name val="Arial CE"/>
      <charset val="238"/>
    </font>
    <font>
      <sz val="8"/>
      <name val="Arial CE"/>
      <family val="2"/>
      <charset val="238"/>
    </font>
    <font>
      <i/>
      <sz val="11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sz val="8.5"/>
      <name val="Arial CE"/>
      <charset val="238"/>
    </font>
    <font>
      <sz val="10"/>
      <name val="Arial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b/>
      <sz val="6"/>
      <name val="Arial CE"/>
      <family val="2"/>
      <charset val="238"/>
    </font>
    <font>
      <b/>
      <sz val="8"/>
      <name val="Arial CE"/>
      <family val="2"/>
      <charset val="238"/>
    </font>
    <font>
      <b/>
      <sz val="14"/>
      <name val="Arial CE"/>
      <family val="2"/>
      <charset val="238"/>
    </font>
    <font>
      <sz val="11"/>
      <color theme="1"/>
      <name val="Times New Roman"/>
      <family val="1"/>
      <charset val="238"/>
    </font>
    <font>
      <sz val="9"/>
      <color indexed="8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1"/>
      <color rgb="FFFF000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9"/>
      <color rgb="FFFF0000"/>
      <name val="Arial CE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name val="Czcionka tekstu podstawowego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sz val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</borders>
  <cellStyleXfs count="21">
    <xf numFmtId="0" fontId="0" fillId="0" borderId="0"/>
    <xf numFmtId="0" fontId="1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" fillId="0" borderId="0"/>
    <xf numFmtId="43" fontId="16" fillId="0" borderId="0" applyFont="0" applyFill="0" applyBorder="0" applyAlignment="0" applyProtection="0"/>
    <xf numFmtId="0" fontId="24" fillId="0" borderId="0"/>
    <xf numFmtId="43" fontId="16" fillId="0" borderId="0" applyFont="0" applyFill="0" applyBorder="0" applyAlignment="0" applyProtection="0"/>
    <xf numFmtId="0" fontId="28" fillId="0" borderId="0"/>
    <xf numFmtId="0" fontId="1" fillId="0" borderId="0"/>
    <xf numFmtId="43" fontId="16" fillId="0" borderId="0" applyFont="0" applyFill="0" applyBorder="0" applyAlignment="0" applyProtection="0"/>
    <xf numFmtId="0" fontId="1" fillId="0" borderId="0"/>
    <xf numFmtId="43" fontId="35" fillId="0" borderId="0" applyFont="0" applyFill="0" applyBorder="0" applyAlignment="0" applyProtection="0"/>
    <xf numFmtId="0" fontId="36" fillId="0" borderId="0"/>
    <xf numFmtId="0" fontId="1" fillId="0" borderId="0"/>
    <xf numFmtId="0" fontId="36" fillId="0" borderId="0"/>
    <xf numFmtId="43" fontId="28" fillId="0" borderId="0" applyFont="0" applyFill="0" applyBorder="0" applyAlignment="0" applyProtection="0"/>
    <xf numFmtId="0" fontId="1" fillId="0" borderId="0"/>
    <xf numFmtId="0" fontId="16" fillId="0" borderId="0"/>
    <xf numFmtId="0" fontId="1" fillId="0" borderId="0"/>
  </cellStyleXfs>
  <cellXfs count="447">
    <xf numFmtId="0" fontId="0" fillId="0" borderId="0" xfId="0"/>
    <xf numFmtId="0" fontId="1" fillId="0" borderId="0" xfId="1" applyAlignment="1">
      <alignment vertical="center"/>
    </xf>
    <xf numFmtId="164" fontId="1" fillId="0" borderId="0" xfId="1" applyNumberFormat="1" applyAlignment="1">
      <alignment vertical="center"/>
    </xf>
    <xf numFmtId="0" fontId="1" fillId="0" borderId="0" xfId="1" applyFont="1" applyAlignment="1">
      <alignment vertical="center"/>
    </xf>
    <xf numFmtId="0" fontId="3" fillId="0" borderId="0" xfId="0" applyFont="1"/>
    <xf numFmtId="0" fontId="4" fillId="2" borderId="1" xfId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vertical="center"/>
    </xf>
    <xf numFmtId="164" fontId="4" fillId="2" borderId="2" xfId="1" applyNumberFormat="1" applyFont="1" applyFill="1" applyBorder="1" applyAlignment="1">
      <alignment vertical="center" wrapText="1"/>
    </xf>
    <xf numFmtId="164" fontId="4" fillId="0" borderId="2" xfId="1" applyNumberFormat="1" applyFont="1" applyBorder="1" applyAlignment="1">
      <alignment vertical="center"/>
    </xf>
    <xf numFmtId="0" fontId="5" fillId="2" borderId="7" xfId="1" applyFont="1" applyFill="1" applyBorder="1" applyAlignment="1">
      <alignment vertical="center"/>
    </xf>
    <xf numFmtId="164" fontId="5" fillId="2" borderId="7" xfId="1" applyNumberFormat="1" applyFont="1" applyFill="1" applyBorder="1" applyAlignment="1">
      <alignment vertical="center"/>
    </xf>
    <xf numFmtId="164" fontId="5" fillId="2" borderId="7" xfId="1" applyNumberFormat="1" applyFont="1" applyFill="1" applyBorder="1" applyAlignment="1">
      <alignment vertical="center" wrapText="1"/>
    </xf>
    <xf numFmtId="41" fontId="6" fillId="2" borderId="7" xfId="1" applyNumberFormat="1" applyFont="1" applyFill="1" applyBorder="1" applyAlignment="1">
      <alignment vertical="center" wrapText="1"/>
    </xf>
    <xf numFmtId="0" fontId="7" fillId="2" borderId="7" xfId="1" applyNumberFormat="1" applyFont="1" applyFill="1" applyBorder="1" applyAlignment="1">
      <alignment horizontal="center" vertical="center" wrapText="1"/>
    </xf>
    <xf numFmtId="0" fontId="7" fillId="2" borderId="7" xfId="1" applyNumberFormat="1" applyFont="1" applyFill="1" applyBorder="1" applyAlignment="1">
      <alignment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vertical="center"/>
    </xf>
    <xf numFmtId="164" fontId="8" fillId="2" borderId="7" xfId="1" applyNumberFormat="1" applyFont="1" applyFill="1" applyBorder="1" applyAlignment="1">
      <alignment vertical="center"/>
    </xf>
    <xf numFmtId="164" fontId="9" fillId="2" borderId="8" xfId="1" applyNumberFormat="1" applyFont="1" applyFill="1" applyBorder="1" applyAlignment="1">
      <alignment vertical="center" wrapText="1"/>
    </xf>
    <xf numFmtId="164" fontId="5" fillId="2" borderId="8" xfId="1" applyNumberFormat="1" applyFont="1" applyFill="1" applyBorder="1" applyAlignment="1">
      <alignment vertical="center"/>
    </xf>
    <xf numFmtId="41" fontId="6" fillId="2" borderId="8" xfId="1" applyNumberFormat="1" applyFont="1" applyFill="1" applyBorder="1" applyAlignment="1">
      <alignment vertical="center" wrapText="1"/>
    </xf>
    <xf numFmtId="0" fontId="7" fillId="2" borderId="8" xfId="1" applyNumberFormat="1" applyFont="1" applyFill="1" applyBorder="1" applyAlignment="1">
      <alignment horizontal="center" vertical="center" wrapText="1"/>
    </xf>
    <xf numFmtId="0" fontId="7" fillId="2" borderId="8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horizontal="center" vertical="center"/>
    </xf>
    <xf numFmtId="164" fontId="5" fillId="2" borderId="8" xfId="1" applyNumberFormat="1" applyFont="1" applyFill="1" applyBorder="1" applyAlignment="1">
      <alignment vertical="center" wrapText="1"/>
    </xf>
    <xf numFmtId="41" fontId="6" fillId="2" borderId="9" xfId="1" applyNumberFormat="1" applyFont="1" applyFill="1" applyBorder="1" applyAlignment="1">
      <alignment vertical="center" wrapText="1"/>
    </xf>
    <xf numFmtId="0" fontId="7" fillId="2" borderId="10" xfId="1" applyNumberFormat="1" applyFont="1" applyFill="1" applyBorder="1" applyAlignment="1">
      <alignment horizontal="center" vertical="center"/>
    </xf>
    <xf numFmtId="0" fontId="5" fillId="2" borderId="8" xfId="1" applyNumberFormat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vertical="center"/>
    </xf>
    <xf numFmtId="164" fontId="5" fillId="2" borderId="12" xfId="1" applyNumberFormat="1" applyFont="1" applyFill="1" applyBorder="1" applyAlignment="1">
      <alignment vertical="center"/>
    </xf>
    <xf numFmtId="164" fontId="10" fillId="2" borderId="12" xfId="1" applyNumberFormat="1" applyFont="1" applyFill="1" applyBorder="1" applyAlignment="1">
      <alignment vertical="center"/>
    </xf>
    <xf numFmtId="164" fontId="11" fillId="2" borderId="12" xfId="1" applyNumberFormat="1" applyFont="1" applyFill="1" applyBorder="1" applyAlignment="1">
      <alignment vertical="center"/>
    </xf>
    <xf numFmtId="41" fontId="10" fillId="2" borderId="12" xfId="1" applyNumberFormat="1" applyFont="1" applyFill="1" applyBorder="1" applyAlignment="1">
      <alignment vertical="center" wrapText="1"/>
    </xf>
    <xf numFmtId="0" fontId="5" fillId="2" borderId="12" xfId="1" applyNumberFormat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vertical="center"/>
    </xf>
    <xf numFmtId="164" fontId="5" fillId="2" borderId="13" xfId="1" applyNumberFormat="1" applyFont="1" applyFill="1" applyBorder="1" applyAlignment="1">
      <alignment vertical="center"/>
    </xf>
    <xf numFmtId="164" fontId="10" fillId="2" borderId="13" xfId="1" applyNumberFormat="1" applyFont="1" applyFill="1" applyBorder="1" applyAlignment="1">
      <alignment vertical="center"/>
    </xf>
    <xf numFmtId="164" fontId="11" fillId="2" borderId="13" xfId="1" applyNumberFormat="1" applyFont="1" applyFill="1" applyBorder="1" applyAlignment="1">
      <alignment vertical="center"/>
    </xf>
    <xf numFmtId="41" fontId="10" fillId="2" borderId="13" xfId="1" applyNumberFormat="1" applyFont="1" applyFill="1" applyBorder="1" applyAlignment="1">
      <alignment vertical="center" wrapText="1"/>
    </xf>
    <xf numFmtId="0" fontId="5" fillId="2" borderId="13" xfId="1" applyNumberFormat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vertical="center"/>
    </xf>
    <xf numFmtId="164" fontId="5" fillId="2" borderId="15" xfId="1" applyNumberFormat="1" applyFont="1" applyFill="1" applyBorder="1" applyAlignment="1">
      <alignment vertical="center"/>
    </xf>
    <xf numFmtId="164" fontId="10" fillId="2" borderId="15" xfId="1" applyNumberFormat="1" applyFont="1" applyFill="1" applyBorder="1" applyAlignment="1">
      <alignment vertical="center"/>
    </xf>
    <xf numFmtId="164" fontId="11" fillId="2" borderId="15" xfId="1" applyNumberFormat="1" applyFont="1" applyFill="1" applyBorder="1" applyAlignment="1">
      <alignment vertical="center"/>
    </xf>
    <xf numFmtId="41" fontId="10" fillId="2" borderId="15" xfId="1" applyNumberFormat="1" applyFont="1" applyFill="1" applyBorder="1" applyAlignment="1">
      <alignment vertical="center" wrapText="1"/>
    </xf>
    <xf numFmtId="0" fontId="5" fillId="2" borderId="15" xfId="1" applyNumberFormat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164" fontId="12" fillId="2" borderId="15" xfId="1" applyNumberFormat="1" applyFont="1" applyFill="1" applyBorder="1" applyAlignment="1">
      <alignment vertical="center"/>
    </xf>
    <xf numFmtId="164" fontId="13" fillId="2" borderId="15" xfId="1" applyNumberFormat="1" applyFont="1" applyFill="1" applyBorder="1" applyAlignment="1">
      <alignment vertical="center"/>
    </xf>
    <xf numFmtId="0" fontId="5" fillId="2" borderId="18" xfId="1" applyFont="1" applyFill="1" applyBorder="1" applyAlignment="1">
      <alignment vertical="center"/>
    </xf>
    <xf numFmtId="164" fontId="13" fillId="2" borderId="18" xfId="1" applyNumberFormat="1" applyFont="1" applyFill="1" applyBorder="1" applyAlignment="1">
      <alignment vertical="center"/>
    </xf>
    <xf numFmtId="164" fontId="5" fillId="2" borderId="18" xfId="1" applyNumberFormat="1" applyFont="1" applyFill="1" applyBorder="1" applyAlignment="1">
      <alignment vertical="center"/>
    </xf>
    <xf numFmtId="41" fontId="6" fillId="2" borderId="18" xfId="1" applyNumberFormat="1" applyFont="1" applyFill="1" applyBorder="1" applyAlignment="1">
      <alignment vertical="center" wrapText="1"/>
    </xf>
    <xf numFmtId="0" fontId="5" fillId="2" borderId="18" xfId="1" applyNumberFormat="1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vertical="center" wrapText="1"/>
    </xf>
    <xf numFmtId="164" fontId="14" fillId="2" borderId="8" xfId="1" applyNumberFormat="1" applyFont="1" applyFill="1" applyBorder="1" applyAlignment="1">
      <alignment vertical="center"/>
    </xf>
    <xf numFmtId="41" fontId="15" fillId="2" borderId="8" xfId="1" applyNumberFormat="1" applyFont="1" applyFill="1" applyBorder="1" applyAlignment="1">
      <alignment horizontal="left" vertical="center" wrapText="1"/>
    </xf>
    <xf numFmtId="0" fontId="5" fillId="2" borderId="10" xfId="1" applyNumberFormat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10" fillId="2" borderId="19" xfId="2" applyFont="1" applyFill="1" applyBorder="1" applyAlignment="1">
      <alignment wrapText="1"/>
    </xf>
    <xf numFmtId="0" fontId="5" fillId="2" borderId="10" xfId="1" applyNumberFormat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41" fontId="6" fillId="2" borderId="18" xfId="1" applyNumberFormat="1" applyFont="1" applyFill="1" applyBorder="1" applyAlignment="1">
      <alignment horizontal="left" vertical="center" wrapText="1"/>
    </xf>
    <xf numFmtId="0" fontId="5" fillId="2" borderId="7" xfId="1" applyNumberFormat="1" applyFont="1" applyFill="1" applyBorder="1" applyAlignment="1">
      <alignment horizontal="center" vertical="center"/>
    </xf>
    <xf numFmtId="0" fontId="5" fillId="2" borderId="7" xfId="1" applyNumberFormat="1" applyFont="1" applyFill="1" applyBorder="1" applyAlignment="1">
      <alignment vertical="center"/>
    </xf>
    <xf numFmtId="164" fontId="5" fillId="2" borderId="8" xfId="1" applyNumberFormat="1" applyFont="1" applyFill="1" applyBorder="1" applyAlignment="1">
      <alignment horizontal="center" vertical="center"/>
    </xf>
    <xf numFmtId="41" fontId="6" fillId="2" borderId="8" xfId="1" applyNumberFormat="1" applyFont="1" applyFill="1" applyBorder="1" applyAlignment="1">
      <alignment horizontal="left" vertical="center" wrapText="1"/>
    </xf>
    <xf numFmtId="0" fontId="1" fillId="0" borderId="0" xfId="1" applyBorder="1" applyAlignment="1">
      <alignment vertical="center"/>
    </xf>
    <xf numFmtId="0" fontId="5" fillId="2" borderId="8" xfId="1" applyFont="1" applyFill="1" applyBorder="1" applyAlignment="1">
      <alignment vertical="center" wrapText="1"/>
    </xf>
    <xf numFmtId="164" fontId="5" fillId="2" borderId="10" xfId="1" applyNumberFormat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164" fontId="11" fillId="2" borderId="7" xfId="1" applyNumberFormat="1" applyFont="1" applyFill="1" applyBorder="1" applyAlignment="1">
      <alignment vertical="center" wrapText="1"/>
    </xf>
    <xf numFmtId="164" fontId="11" fillId="2" borderId="8" xfId="1" applyNumberFormat="1" applyFont="1" applyFill="1" applyBorder="1" applyAlignment="1">
      <alignment vertical="center" wrapText="1"/>
    </xf>
    <xf numFmtId="164" fontId="5" fillId="2" borderId="10" xfId="1" applyNumberFormat="1" applyFont="1" applyFill="1" applyBorder="1" applyAlignment="1">
      <alignment vertical="center"/>
    </xf>
    <xf numFmtId="0" fontId="5" fillId="2" borderId="13" xfId="1" applyFont="1" applyFill="1" applyBorder="1" applyAlignment="1">
      <alignment horizontal="center" vertical="center"/>
    </xf>
    <xf numFmtId="164" fontId="5" fillId="0" borderId="18" xfId="1" applyNumberFormat="1" applyFont="1" applyBorder="1" applyAlignment="1">
      <alignment vertical="center"/>
    </xf>
    <xf numFmtId="0" fontId="5" fillId="2" borderId="8" xfId="3" applyNumberFormat="1" applyFont="1" applyFill="1" applyBorder="1" applyAlignment="1">
      <alignment horizontal="center" vertical="center"/>
    </xf>
    <xf numFmtId="164" fontId="17" fillId="2" borderId="13" xfId="1" applyNumberFormat="1" applyFont="1" applyFill="1" applyBorder="1" applyAlignment="1">
      <alignment vertical="center"/>
    </xf>
    <xf numFmtId="164" fontId="17" fillId="0" borderId="15" xfId="1" applyNumberFormat="1" applyFont="1" applyBorder="1" applyAlignment="1">
      <alignment vertical="center"/>
    </xf>
    <xf numFmtId="41" fontId="18" fillId="2" borderId="15" xfId="4" applyNumberFormat="1" applyFont="1" applyFill="1" applyBorder="1" applyAlignment="1">
      <alignment vertical="center" wrapText="1"/>
    </xf>
    <xf numFmtId="0" fontId="17" fillId="2" borderId="13" xfId="1" quotePrefix="1" applyNumberFormat="1" applyFont="1" applyFill="1" applyBorder="1" applyAlignment="1">
      <alignment horizontal="center" vertical="center"/>
    </xf>
    <xf numFmtId="41" fontId="17" fillId="2" borderId="15" xfId="1" applyNumberFormat="1" applyFont="1" applyFill="1" applyBorder="1" applyAlignment="1">
      <alignment horizontal="center" vertical="center"/>
    </xf>
    <xf numFmtId="164" fontId="17" fillId="0" borderId="13" xfId="1" applyNumberFormat="1" applyFont="1" applyBorder="1" applyAlignment="1">
      <alignment vertical="center"/>
    </xf>
    <xf numFmtId="0" fontId="17" fillId="2" borderId="15" xfId="1" quotePrefix="1" applyNumberFormat="1" applyFont="1" applyFill="1" applyBorder="1" applyAlignment="1">
      <alignment horizontal="center" vertical="center"/>
    </xf>
    <xf numFmtId="164" fontId="17" fillId="2" borderId="15" xfId="1" applyNumberFormat="1" applyFont="1" applyFill="1" applyBorder="1" applyAlignment="1">
      <alignment vertical="center"/>
    </xf>
    <xf numFmtId="0" fontId="5" fillId="2" borderId="11" xfId="1" quotePrefix="1" applyNumberFormat="1" applyFont="1" applyFill="1" applyBorder="1" applyAlignment="1">
      <alignment horizontal="center" vertical="center"/>
    </xf>
    <xf numFmtId="41" fontId="5" fillId="2" borderId="11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vertical="center"/>
    </xf>
    <xf numFmtId="164" fontId="5" fillId="0" borderId="7" xfId="1" applyNumberFormat="1" applyFont="1" applyFill="1" applyBorder="1" applyAlignment="1">
      <alignment vertical="center"/>
    </xf>
    <xf numFmtId="41" fontId="6" fillId="2" borderId="7" xfId="4" applyNumberFormat="1" applyFont="1" applyFill="1" applyBorder="1" applyAlignment="1">
      <alignment vertical="center" wrapText="1"/>
    </xf>
    <xf numFmtId="0" fontId="5" fillId="2" borderId="7" xfId="1" quotePrefix="1" applyNumberFormat="1" applyFont="1" applyFill="1" applyBorder="1" applyAlignment="1">
      <alignment horizontal="center" vertical="center"/>
    </xf>
    <xf numFmtId="41" fontId="5" fillId="2" borderId="7" xfId="1" applyNumberFormat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vertical="center" wrapText="1"/>
    </xf>
    <xf numFmtId="0" fontId="14" fillId="2" borderId="11" xfId="5" applyFont="1" applyFill="1" applyBorder="1" applyAlignment="1">
      <alignment horizontal="center" vertical="center"/>
    </xf>
    <xf numFmtId="0" fontId="19" fillId="2" borderId="7" xfId="5" applyFon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1" fillId="0" borderId="0" xfId="1"/>
    <xf numFmtId="0" fontId="22" fillId="0" borderId="0" xfId="0" applyFont="1" applyAlignment="1">
      <alignment vertical="center"/>
    </xf>
    <xf numFmtId="43" fontId="23" fillId="0" borderId="0" xfId="6" applyFont="1"/>
    <xf numFmtId="0" fontId="26" fillId="0" borderId="0" xfId="1" applyFont="1" applyAlignment="1">
      <alignment vertical="center" wrapText="1"/>
    </xf>
    <xf numFmtId="0" fontId="27" fillId="0" borderId="0" xfId="1" applyFont="1" applyAlignment="1">
      <alignment vertical="center"/>
    </xf>
    <xf numFmtId="43" fontId="1" fillId="0" borderId="0" xfId="8" applyFont="1"/>
    <xf numFmtId="0" fontId="29" fillId="0" borderId="0" xfId="9" applyFont="1"/>
    <xf numFmtId="0" fontId="5" fillId="2" borderId="11" xfId="1" applyNumberFormat="1" applyFont="1" applyFill="1" applyBorder="1" applyAlignment="1">
      <alignment vertical="center"/>
    </xf>
    <xf numFmtId="41" fontId="17" fillId="2" borderId="13" xfId="1" applyNumberFormat="1" applyFont="1" applyFill="1" applyBorder="1" applyAlignment="1">
      <alignment horizontal="center" vertical="center"/>
    </xf>
    <xf numFmtId="41" fontId="18" fillId="2" borderId="13" xfId="4" applyNumberFormat="1" applyFont="1" applyFill="1" applyBorder="1" applyAlignment="1">
      <alignment vertical="center" wrapText="1"/>
    </xf>
    <xf numFmtId="0" fontId="1" fillId="0" borderId="23" xfId="1" applyBorder="1" applyAlignment="1">
      <alignment vertical="center"/>
    </xf>
    <xf numFmtId="0" fontId="17" fillId="2" borderId="8" xfId="1" quotePrefix="1" applyNumberFormat="1" applyFont="1" applyFill="1" applyBorder="1" applyAlignment="1">
      <alignment horizontal="center" vertical="center"/>
    </xf>
    <xf numFmtId="0" fontId="5" fillId="2" borderId="11" xfId="1" applyNumberFormat="1" applyFont="1" applyFill="1" applyBorder="1" applyAlignment="1">
      <alignment horizontal="center" vertical="center"/>
    </xf>
    <xf numFmtId="41" fontId="15" fillId="2" borderId="7" xfId="1" applyNumberFormat="1" applyFont="1" applyFill="1" applyBorder="1" applyAlignment="1">
      <alignment horizontal="left" vertical="center" wrapText="1"/>
    </xf>
    <xf numFmtId="164" fontId="14" fillId="2" borderId="7" xfId="1" applyNumberFormat="1" applyFont="1" applyFill="1" applyBorder="1" applyAlignment="1">
      <alignment vertical="center"/>
    </xf>
    <xf numFmtId="0" fontId="7" fillId="2" borderId="11" xfId="1" applyFont="1" applyFill="1" applyBorder="1" applyAlignment="1">
      <alignment vertical="center" wrapText="1"/>
    </xf>
    <xf numFmtId="0" fontId="1" fillId="0" borderId="0" xfId="10"/>
    <xf numFmtId="43" fontId="1" fillId="0" borderId="0" xfId="11" applyFont="1"/>
    <xf numFmtId="0" fontId="1" fillId="0" borderId="0" xfId="12" applyAlignment="1">
      <alignment vertical="center"/>
    </xf>
    <xf numFmtId="0" fontId="31" fillId="0" borderId="0" xfId="10" applyFont="1" applyAlignment="1">
      <alignment horizontal="center" vertical="center" wrapText="1"/>
    </xf>
    <xf numFmtId="0" fontId="29" fillId="0" borderId="0" xfId="9" applyFont="1" applyAlignment="1"/>
    <xf numFmtId="0" fontId="32" fillId="0" borderId="0" xfId="2" applyNumberFormat="1" applyFont="1" applyFill="1" applyBorder="1" applyAlignment="1" applyProtection="1">
      <alignment horizontal="left"/>
      <protection locked="0"/>
    </xf>
    <xf numFmtId="0" fontId="27" fillId="0" borderId="0" xfId="10" applyFont="1"/>
    <xf numFmtId="0" fontId="27" fillId="0" borderId="0" xfId="10" applyFont="1" applyAlignment="1">
      <alignment vertical="center"/>
    </xf>
    <xf numFmtId="0" fontId="5" fillId="0" borderId="0" xfId="10" applyFont="1" applyAlignment="1">
      <alignment horizontal="right" vertical="center"/>
    </xf>
    <xf numFmtId="0" fontId="4" fillId="3" borderId="8" xfId="10" applyFont="1" applyFill="1" applyBorder="1" applyAlignment="1">
      <alignment horizontal="center" vertical="center"/>
    </xf>
    <xf numFmtId="0" fontId="4" fillId="3" borderId="8" xfId="10" applyFont="1" applyFill="1" applyBorder="1" applyAlignment="1">
      <alignment horizontal="center" vertical="center" wrapText="1"/>
    </xf>
    <xf numFmtId="0" fontId="16" fillId="0" borderId="18" xfId="10" applyFont="1" applyBorder="1" applyAlignment="1">
      <alignment vertical="center"/>
    </xf>
    <xf numFmtId="0" fontId="16" fillId="0" borderId="18" xfId="2" quotePrefix="1" applyFont="1" applyBorder="1" applyAlignment="1">
      <alignment horizontal="right" vertical="center"/>
    </xf>
    <xf numFmtId="0" fontId="16" fillId="0" borderId="18" xfId="2" applyFont="1" applyBorder="1" applyAlignment="1">
      <alignment vertical="center"/>
    </xf>
    <xf numFmtId="0" fontId="16" fillId="0" borderId="10" xfId="2" applyFont="1" applyBorder="1" applyAlignment="1">
      <alignment horizontal="left" vertical="center" wrapText="1"/>
    </xf>
    <xf numFmtId="164" fontId="16" fillId="0" borderId="18" xfId="2" applyNumberFormat="1" applyFont="1" applyBorder="1" applyAlignment="1">
      <alignment vertical="center"/>
    </xf>
    <xf numFmtId="0" fontId="33" fillId="0" borderId="0" xfId="10" applyFont="1"/>
    <xf numFmtId="49" fontId="32" fillId="4" borderId="8" xfId="0" applyNumberFormat="1" applyFont="1" applyFill="1" applyBorder="1" applyAlignment="1" applyProtection="1">
      <alignment horizontal="left" vertical="center" wrapText="1"/>
      <protection locked="0"/>
    </xf>
    <xf numFmtId="164" fontId="16" fillId="0" borderId="18" xfId="2" applyNumberFormat="1" applyFont="1" applyFill="1" applyBorder="1" applyAlignment="1">
      <alignment vertical="center"/>
    </xf>
    <xf numFmtId="49" fontId="32" fillId="4" borderId="10" xfId="2" applyNumberFormat="1" applyFont="1" applyFill="1" applyBorder="1" applyAlignment="1" applyProtection="1">
      <alignment horizontal="left" vertical="center" wrapText="1"/>
      <protection locked="0"/>
    </xf>
    <xf numFmtId="164" fontId="7" fillId="0" borderId="0" xfId="10" applyNumberFormat="1" applyFont="1" applyAlignment="1">
      <alignment vertical="center"/>
    </xf>
    <xf numFmtId="164" fontId="25" fillId="0" borderId="25" xfId="2" applyNumberFormat="1" applyFont="1" applyFill="1" applyBorder="1" applyAlignment="1">
      <alignment vertical="center"/>
    </xf>
    <xf numFmtId="0" fontId="25" fillId="0" borderId="24" xfId="10" applyFont="1" applyBorder="1" applyAlignment="1">
      <alignment horizontal="center" vertical="center"/>
    </xf>
    <xf numFmtId="0" fontId="25" fillId="0" borderId="23" xfId="2" applyFont="1" applyBorder="1" applyAlignment="1">
      <alignment horizontal="center" vertical="center"/>
    </xf>
    <xf numFmtId="0" fontId="16" fillId="0" borderId="8" xfId="10" applyFont="1" applyBorder="1" applyAlignment="1">
      <alignment vertical="center"/>
    </xf>
    <xf numFmtId="0" fontId="16" fillId="0" borderId="8" xfId="2" applyFont="1" applyBorder="1" applyAlignment="1">
      <alignment vertical="center"/>
    </xf>
    <xf numFmtId="164" fontId="16" fillId="0" borderId="8" xfId="2" applyNumberFormat="1" applyFont="1" applyFill="1" applyBorder="1" applyAlignment="1">
      <alignment vertical="center"/>
    </xf>
    <xf numFmtId="0" fontId="16" fillId="0" borderId="8" xfId="2" applyFont="1" applyBorder="1" applyAlignment="1">
      <alignment horizontal="left" vertical="center" wrapText="1"/>
    </xf>
    <xf numFmtId="164" fontId="16" fillId="0" borderId="8" xfId="2" applyNumberFormat="1" applyFont="1" applyFill="1" applyBorder="1" applyAlignment="1">
      <alignment horizontal="left" vertical="center"/>
    </xf>
    <xf numFmtId="0" fontId="16" fillId="0" borderId="7" xfId="2" applyFont="1" applyBorder="1" applyAlignment="1">
      <alignment vertical="center"/>
    </xf>
    <xf numFmtId="164" fontId="16" fillId="0" borderId="7" xfId="2" applyNumberFormat="1" applyFont="1" applyFill="1" applyBorder="1" applyAlignment="1">
      <alignment horizontal="left" vertical="center"/>
    </xf>
    <xf numFmtId="0" fontId="16" fillId="0" borderId="26" xfId="10" applyFont="1" applyBorder="1" applyAlignment="1">
      <alignment vertical="center"/>
    </xf>
    <xf numFmtId="0" fontId="7" fillId="0" borderId="8" xfId="10" applyFont="1" applyBorder="1" applyAlignment="1">
      <alignment vertical="center"/>
    </xf>
    <xf numFmtId="0" fontId="7" fillId="2" borderId="8" xfId="10" applyFont="1" applyFill="1" applyBorder="1" applyAlignment="1">
      <alignment vertical="center"/>
    </xf>
    <xf numFmtId="0" fontId="7" fillId="2" borderId="11" xfId="10" applyFont="1" applyFill="1" applyBorder="1" applyAlignment="1">
      <alignment vertical="center" wrapText="1"/>
    </xf>
    <xf numFmtId="43" fontId="32" fillId="2" borderId="27" xfId="2" applyNumberFormat="1" applyFont="1" applyFill="1" applyBorder="1" applyAlignment="1" applyProtection="1">
      <alignment horizontal="left" vertical="center" wrapText="1"/>
      <protection locked="0"/>
    </xf>
    <xf numFmtId="164" fontId="25" fillId="0" borderId="2" xfId="10" applyNumberFormat="1" applyFont="1" applyBorder="1" applyAlignment="1">
      <alignment vertical="center"/>
    </xf>
    <xf numFmtId="0" fontId="14" fillId="0" borderId="0" xfId="10" applyFont="1" applyAlignment="1">
      <alignment vertical="center"/>
    </xf>
    <xf numFmtId="0" fontId="36" fillId="0" borderId="0" xfId="14"/>
    <xf numFmtId="0" fontId="7" fillId="0" borderId="0" xfId="15" applyFont="1" applyBorder="1"/>
    <xf numFmtId="0" fontId="1" fillId="0" borderId="0" xfId="15"/>
    <xf numFmtId="0" fontId="37" fillId="0" borderId="0" xfId="2" applyFont="1" applyAlignment="1">
      <alignment horizontal="left"/>
    </xf>
    <xf numFmtId="0" fontId="38" fillId="0" borderId="0" xfId="16" applyFont="1"/>
    <xf numFmtId="0" fontId="39" fillId="0" borderId="0" xfId="15" applyFont="1"/>
    <xf numFmtId="43" fontId="1" fillId="0" borderId="0" xfId="6" applyFont="1"/>
    <xf numFmtId="0" fontId="36" fillId="0" borderId="0" xfId="16"/>
    <xf numFmtId="0" fontId="40" fillId="0" borderId="0" xfId="2" applyFont="1"/>
    <xf numFmtId="0" fontId="42" fillId="5" borderId="8" xfId="16" applyFont="1" applyFill="1" applyBorder="1" applyAlignment="1">
      <alignment horizontal="center" vertical="center" wrapText="1"/>
    </xf>
    <xf numFmtId="0" fontId="44" fillId="2" borderId="18" xfId="16" applyFont="1" applyFill="1" applyBorder="1" applyAlignment="1">
      <alignment vertical="center" wrapText="1"/>
    </xf>
    <xf numFmtId="43" fontId="44" fillId="2" borderId="18" xfId="8" applyNumberFormat="1" applyFont="1" applyFill="1" applyBorder="1" applyAlignment="1">
      <alignment horizontal="left" vertical="center" wrapText="1"/>
    </xf>
    <xf numFmtId="0" fontId="45" fillId="2" borderId="15" xfId="16" applyFont="1" applyFill="1" applyBorder="1" applyAlignment="1">
      <alignment horizontal="center" vertical="center"/>
    </xf>
    <xf numFmtId="0" fontId="45" fillId="2" borderId="15" xfId="16" applyFont="1" applyFill="1" applyBorder="1" applyAlignment="1">
      <alignment horizontal="center" vertical="center" wrapText="1"/>
    </xf>
    <xf numFmtId="0" fontId="44" fillId="2" borderId="31" xfId="16" applyFont="1" applyFill="1" applyBorder="1" applyAlignment="1">
      <alignment vertical="center" wrapText="1"/>
    </xf>
    <xf numFmtId="43" fontId="44" fillId="2" borderId="31" xfId="8" applyNumberFormat="1" applyFont="1" applyFill="1" applyBorder="1" applyAlignment="1">
      <alignment horizontal="left" vertical="center" wrapText="1"/>
    </xf>
    <xf numFmtId="0" fontId="44" fillId="2" borderId="11" xfId="16" applyFont="1" applyFill="1" applyBorder="1" applyAlignment="1">
      <alignment horizontal="center" vertical="center" wrapText="1"/>
    </xf>
    <xf numFmtId="0" fontId="44" fillId="2" borderId="15" xfId="16" applyFont="1" applyFill="1" applyBorder="1" applyAlignment="1">
      <alignment vertical="center" wrapText="1"/>
    </xf>
    <xf numFmtId="43" fontId="44" fillId="2" borderId="15" xfId="8" applyNumberFormat="1" applyFont="1" applyFill="1" applyBorder="1" applyAlignment="1">
      <alignment horizontal="left" vertical="center" wrapText="1"/>
    </xf>
    <xf numFmtId="43" fontId="44" fillId="2" borderId="13" xfId="8" applyNumberFormat="1" applyFont="1" applyFill="1" applyBorder="1" applyAlignment="1">
      <alignment horizontal="left" vertical="center" wrapText="1"/>
    </xf>
    <xf numFmtId="43" fontId="44" fillId="2" borderId="12" xfId="8" applyNumberFormat="1" applyFont="1" applyFill="1" applyBorder="1" applyAlignment="1">
      <alignment horizontal="left" vertical="center" wrapText="1"/>
    </xf>
    <xf numFmtId="0" fontId="43" fillId="2" borderId="7" xfId="16" applyFont="1" applyFill="1" applyBorder="1" applyAlignment="1">
      <alignment horizontal="center" vertical="center"/>
    </xf>
    <xf numFmtId="0" fontId="45" fillId="2" borderId="8" xfId="2" applyFont="1" applyFill="1" applyBorder="1" applyAlignment="1">
      <alignment vertical="center" wrapText="1"/>
    </xf>
    <xf numFmtId="43" fontId="44" fillId="2" borderId="8" xfId="8" applyFont="1" applyFill="1" applyBorder="1" applyAlignment="1">
      <alignment vertical="center"/>
    </xf>
    <xf numFmtId="0" fontId="44" fillId="2" borderId="31" xfId="16" applyFont="1" applyFill="1" applyBorder="1" applyAlignment="1">
      <alignment horizontal="center" vertical="center" wrapText="1"/>
    </xf>
    <xf numFmtId="0" fontId="45" fillId="2" borderId="31" xfId="2" applyFont="1" applyFill="1" applyBorder="1" applyAlignment="1">
      <alignment vertical="center" wrapText="1"/>
    </xf>
    <xf numFmtId="0" fontId="45" fillId="2" borderId="15" xfId="2" applyFont="1" applyFill="1" applyBorder="1" applyAlignment="1">
      <alignment vertical="center" wrapText="1"/>
    </xf>
    <xf numFmtId="43" fontId="40" fillId="2" borderId="15" xfId="17" applyFont="1" applyFill="1" applyBorder="1" applyAlignment="1">
      <alignment vertical="center"/>
    </xf>
    <xf numFmtId="43" fontId="40" fillId="2" borderId="13" xfId="17" applyFont="1" applyFill="1" applyBorder="1" applyAlignment="1">
      <alignment vertical="center"/>
    </xf>
    <xf numFmtId="0" fontId="44" fillId="2" borderId="7" xfId="16" applyFont="1" applyFill="1" applyBorder="1" applyAlignment="1">
      <alignment vertical="center" wrapText="1"/>
    </xf>
    <xf numFmtId="43" fontId="44" fillId="2" borderId="7" xfId="8" applyNumberFormat="1" applyFont="1" applyFill="1" applyBorder="1" applyAlignment="1">
      <alignment horizontal="left" vertical="center" wrapText="1"/>
    </xf>
    <xf numFmtId="0" fontId="44" fillId="2" borderId="7" xfId="16" applyFont="1" applyFill="1" applyBorder="1" applyAlignment="1">
      <alignment horizontal="center" vertical="center" wrapText="1"/>
    </xf>
    <xf numFmtId="0" fontId="44" fillId="2" borderId="15" xfId="16" applyFont="1" applyFill="1" applyBorder="1" applyAlignment="1">
      <alignment horizontal="center" vertical="center" wrapText="1"/>
    </xf>
    <xf numFmtId="0" fontId="44" fillId="2" borderId="11" xfId="16" applyFont="1" applyFill="1" applyBorder="1" applyAlignment="1">
      <alignment vertical="center" wrapText="1"/>
    </xf>
    <xf numFmtId="43" fontId="44" fillId="2" borderId="18" xfId="17" applyFont="1" applyFill="1" applyBorder="1" applyAlignment="1">
      <alignment vertical="center"/>
    </xf>
    <xf numFmtId="0" fontId="45" fillId="2" borderId="7" xfId="16" applyFont="1" applyFill="1" applyBorder="1" applyAlignment="1">
      <alignment horizontal="center" vertical="center"/>
    </xf>
    <xf numFmtId="0" fontId="44" fillId="2" borderId="15" xfId="16" applyNumberFormat="1" applyFont="1" applyFill="1" applyBorder="1" applyAlignment="1">
      <alignment vertical="center" wrapText="1"/>
    </xf>
    <xf numFmtId="43" fontId="44" fillId="2" borderId="15" xfId="17" applyFont="1" applyFill="1" applyBorder="1" applyAlignment="1">
      <alignment vertical="center"/>
    </xf>
    <xf numFmtId="0" fontId="45" fillId="2" borderId="18" xfId="2" applyFont="1" applyFill="1" applyBorder="1" applyAlignment="1">
      <alignment vertical="center" wrapText="1"/>
    </xf>
    <xf numFmtId="0" fontId="45" fillId="2" borderId="18" xfId="16" applyFont="1" applyFill="1" applyBorder="1" applyAlignment="1">
      <alignment horizontal="center" vertical="center"/>
    </xf>
    <xf numFmtId="0" fontId="45" fillId="2" borderId="13" xfId="2" applyFont="1" applyFill="1" applyBorder="1" applyAlignment="1">
      <alignment vertical="center" wrapText="1"/>
    </xf>
    <xf numFmtId="43" fontId="44" fillId="2" borderId="12" xfId="17" applyFont="1" applyFill="1" applyBorder="1" applyAlignment="1">
      <alignment vertical="center"/>
    </xf>
    <xf numFmtId="0" fontId="45" fillId="2" borderId="12" xfId="16" applyFont="1" applyFill="1" applyBorder="1" applyAlignment="1">
      <alignment horizontal="center" vertical="center"/>
    </xf>
    <xf numFmtId="0" fontId="40" fillId="2" borderId="8" xfId="2" applyFont="1" applyFill="1" applyBorder="1" applyAlignment="1">
      <alignment vertical="center" wrapText="1"/>
    </xf>
    <xf numFmtId="43" fontId="44" fillId="2" borderId="10" xfId="17" applyFont="1" applyFill="1" applyBorder="1" applyAlignment="1">
      <alignment vertical="center"/>
    </xf>
    <xf numFmtId="0" fontId="45" fillId="2" borderId="10" xfId="16" applyFont="1" applyFill="1" applyBorder="1" applyAlignment="1">
      <alignment horizontal="center" vertical="center"/>
    </xf>
    <xf numFmtId="0" fontId="40" fillId="2" borderId="12" xfId="2" applyFont="1" applyFill="1" applyBorder="1" applyAlignment="1">
      <alignment vertical="center" wrapText="1"/>
    </xf>
    <xf numFmtId="0" fontId="40" fillId="2" borderId="31" xfId="16" applyFont="1" applyFill="1" applyBorder="1" applyAlignment="1">
      <alignment vertical="center" wrapText="1"/>
    </xf>
    <xf numFmtId="43" fontId="44" fillId="2" borderId="31" xfId="17" applyFont="1" applyFill="1" applyBorder="1" applyAlignment="1">
      <alignment vertical="center"/>
    </xf>
    <xf numFmtId="0" fontId="40" fillId="2" borderId="15" xfId="16" applyFont="1" applyFill="1" applyBorder="1" applyAlignment="1">
      <alignment vertical="center" wrapText="1"/>
    </xf>
    <xf numFmtId="0" fontId="45" fillId="2" borderId="13" xfId="16" applyFont="1" applyFill="1" applyBorder="1" applyAlignment="1">
      <alignment horizontal="center" vertical="center"/>
    </xf>
    <xf numFmtId="0" fontId="45" fillId="2" borderId="13" xfId="16" applyFont="1" applyFill="1" applyBorder="1" applyAlignment="1">
      <alignment horizontal="center" vertical="center" wrapText="1"/>
    </xf>
    <xf numFmtId="0" fontId="40" fillId="2" borderId="12" xfId="16" applyFont="1" applyFill="1" applyBorder="1" applyAlignment="1">
      <alignment vertical="center" wrapText="1"/>
    </xf>
    <xf numFmtId="0" fontId="45" fillId="2" borderId="12" xfId="16" applyFont="1" applyFill="1" applyBorder="1" applyAlignment="1">
      <alignment horizontal="center" vertical="center" wrapText="1"/>
    </xf>
    <xf numFmtId="0" fontId="44" fillId="2" borderId="18" xfId="16" applyFont="1" applyFill="1" applyBorder="1" applyAlignment="1">
      <alignment horizontal="left" vertical="center" wrapText="1"/>
    </xf>
    <xf numFmtId="43" fontId="44" fillId="2" borderId="18" xfId="13" applyFont="1" applyFill="1" applyBorder="1" applyAlignment="1">
      <alignment vertical="center" wrapText="1"/>
    </xf>
    <xf numFmtId="0" fontId="44" fillId="2" borderId="18" xfId="16" applyFont="1" applyFill="1" applyBorder="1" applyAlignment="1">
      <alignment horizontal="center" vertical="center" wrapText="1"/>
    </xf>
    <xf numFmtId="0" fontId="44" fillId="2" borderId="15" xfId="16" applyFont="1" applyFill="1" applyBorder="1" applyAlignment="1">
      <alignment horizontal="left" vertical="center" wrapText="1"/>
    </xf>
    <xf numFmtId="43" fontId="44" fillId="2" borderId="15" xfId="13" applyFont="1" applyFill="1" applyBorder="1" applyAlignment="1">
      <alignment vertical="center" wrapText="1"/>
    </xf>
    <xf numFmtId="0" fontId="44" fillId="2" borderId="11" xfId="16" applyFont="1" applyFill="1" applyBorder="1" applyAlignment="1">
      <alignment horizontal="left" vertical="center" wrapText="1"/>
    </xf>
    <xf numFmtId="43" fontId="44" fillId="2" borderId="11" xfId="13" applyFont="1" applyFill="1" applyBorder="1" applyAlignment="1">
      <alignment vertical="center" wrapText="1"/>
    </xf>
    <xf numFmtId="0" fontId="45" fillId="2" borderId="12" xfId="2" applyFont="1" applyFill="1" applyBorder="1" applyAlignment="1">
      <alignment vertical="center" wrapText="1"/>
    </xf>
    <xf numFmtId="43" fontId="44" fillId="2" borderId="12" xfId="13" applyFont="1" applyFill="1" applyBorder="1" applyAlignment="1">
      <alignment vertical="center"/>
    </xf>
    <xf numFmtId="0" fontId="45" fillId="2" borderId="31" xfId="16" applyFont="1" applyFill="1" applyBorder="1" applyAlignment="1">
      <alignment horizontal="center" vertical="center"/>
    </xf>
    <xf numFmtId="0" fontId="44" fillId="2" borderId="13" xfId="16" applyFont="1" applyFill="1" applyBorder="1" applyAlignment="1">
      <alignment vertical="center" wrapText="1"/>
    </xf>
    <xf numFmtId="43" fontId="44" fillId="2" borderId="13" xfId="17" applyFont="1" applyFill="1" applyBorder="1" applyAlignment="1">
      <alignment vertical="center"/>
    </xf>
    <xf numFmtId="0" fontId="44" fillId="2" borderId="13" xfId="16" applyFont="1" applyFill="1" applyBorder="1" applyAlignment="1">
      <alignment horizontal="left" vertical="center" wrapText="1"/>
    </xf>
    <xf numFmtId="0" fontId="45" fillId="2" borderId="11" xfId="16" applyFont="1" applyFill="1" applyBorder="1" applyAlignment="1">
      <alignment horizontal="center" vertical="center"/>
    </xf>
    <xf numFmtId="0" fontId="45" fillId="2" borderId="11" xfId="16" applyFont="1" applyFill="1" applyBorder="1" applyAlignment="1">
      <alignment horizontal="center" vertical="center" wrapText="1"/>
    </xf>
    <xf numFmtId="0" fontId="44" fillId="2" borderId="12" xfId="16" applyFont="1" applyFill="1" applyBorder="1" applyAlignment="1">
      <alignment vertical="center" wrapText="1"/>
    </xf>
    <xf numFmtId="0" fontId="40" fillId="2" borderId="18" xfId="2" applyFont="1" applyFill="1" applyBorder="1" applyAlignment="1">
      <alignment vertical="center" wrapText="1"/>
    </xf>
    <xf numFmtId="0" fontId="40" fillId="2" borderId="31" xfId="2" applyFont="1" applyFill="1" applyBorder="1" applyAlignment="1">
      <alignment vertical="center" wrapText="1"/>
    </xf>
    <xf numFmtId="0" fontId="43" fillId="2" borderId="8" xfId="16" applyFont="1" applyFill="1" applyBorder="1" applyAlignment="1">
      <alignment horizontal="center" vertical="center"/>
    </xf>
    <xf numFmtId="43" fontId="44" fillId="2" borderId="7" xfId="17" applyFont="1" applyFill="1" applyBorder="1" applyAlignment="1">
      <alignment vertical="center"/>
    </xf>
    <xf numFmtId="0" fontId="44" fillId="2" borderId="12" xfId="16" applyFont="1" applyFill="1" applyBorder="1" applyAlignment="1">
      <alignment horizontal="center" vertical="center" wrapText="1"/>
    </xf>
    <xf numFmtId="0" fontId="40" fillId="2" borderId="15" xfId="2" applyFont="1" applyFill="1" applyBorder="1" applyAlignment="1">
      <alignment vertical="center" wrapText="1"/>
    </xf>
    <xf numFmtId="43" fontId="44" fillId="2" borderId="18" xfId="17" applyFont="1" applyFill="1" applyBorder="1" applyAlignment="1">
      <alignment horizontal="center" vertical="center"/>
    </xf>
    <xf numFmtId="43" fontId="44" fillId="2" borderId="15" xfId="17" applyFont="1" applyFill="1" applyBorder="1" applyAlignment="1">
      <alignment horizontal="center" vertical="center"/>
    </xf>
    <xf numFmtId="43" fontId="44" fillId="2" borderId="12" xfId="17" applyFont="1" applyFill="1" applyBorder="1" applyAlignment="1">
      <alignment horizontal="center" vertical="center"/>
    </xf>
    <xf numFmtId="43" fontId="44" fillId="2" borderId="31" xfId="17" applyFont="1" applyFill="1" applyBorder="1" applyAlignment="1">
      <alignment horizontal="center" vertical="center"/>
    </xf>
    <xf numFmtId="0" fontId="40" fillId="2" borderId="13" xfId="2" applyFont="1" applyFill="1" applyBorder="1" applyAlignment="1">
      <alignment vertical="center" wrapText="1"/>
    </xf>
    <xf numFmtId="43" fontId="44" fillId="2" borderId="13" xfId="17" applyFont="1" applyFill="1" applyBorder="1" applyAlignment="1">
      <alignment horizontal="center" vertical="center"/>
    </xf>
    <xf numFmtId="0" fontId="46" fillId="2" borderId="8" xfId="16" applyFont="1" applyFill="1" applyBorder="1"/>
    <xf numFmtId="43" fontId="46" fillId="2" borderId="8" xfId="13" applyFont="1" applyFill="1" applyBorder="1"/>
    <xf numFmtId="0" fontId="46" fillId="2" borderId="8" xfId="16" applyFont="1" applyFill="1" applyBorder="1" applyAlignment="1">
      <alignment vertical="center"/>
    </xf>
    <xf numFmtId="0" fontId="1" fillId="0" borderId="0" xfId="18"/>
    <xf numFmtId="43" fontId="5" fillId="0" borderId="0" xfId="6" applyFont="1" applyBorder="1"/>
    <xf numFmtId="43" fontId="5" fillId="0" borderId="0" xfId="6" applyFont="1" applyAlignment="1"/>
    <xf numFmtId="43" fontId="5" fillId="0" borderId="0" xfId="6" applyFont="1" applyFill="1" applyBorder="1"/>
    <xf numFmtId="0" fontId="21" fillId="0" borderId="0" xfId="2" applyFont="1" applyAlignment="1">
      <alignment horizontal="center" vertical="center"/>
    </xf>
    <xf numFmtId="0" fontId="16" fillId="0" borderId="0" xfId="2" applyAlignment="1">
      <alignment vertical="center"/>
    </xf>
    <xf numFmtId="0" fontId="27" fillId="0" borderId="0" xfId="2" applyFont="1" applyAlignment="1">
      <alignment vertical="center"/>
    </xf>
    <xf numFmtId="0" fontId="16" fillId="0" borderId="0" xfId="2"/>
    <xf numFmtId="0" fontId="4" fillId="3" borderId="7" xfId="19" applyFont="1" applyFill="1" applyBorder="1" applyAlignment="1">
      <alignment horizontal="center" vertical="center" wrapText="1"/>
    </xf>
    <xf numFmtId="0" fontId="4" fillId="0" borderId="18" xfId="19" applyFont="1" applyBorder="1" applyAlignment="1">
      <alignment horizontal="center" vertical="center"/>
    </xf>
    <xf numFmtId="0" fontId="4" fillId="0" borderId="18" xfId="19" applyFont="1" applyBorder="1" applyAlignment="1">
      <alignment vertical="center"/>
    </xf>
    <xf numFmtId="0" fontId="20" fillId="0" borderId="18" xfId="19" applyFont="1" applyBorder="1" applyAlignment="1">
      <alignment vertical="center"/>
    </xf>
    <xf numFmtId="41" fontId="4" fillId="0" borderId="18" xfId="19" applyNumberFormat="1" applyFont="1" applyBorder="1" applyAlignment="1">
      <alignment vertical="center"/>
    </xf>
    <xf numFmtId="0" fontId="48" fillId="0" borderId="15" xfId="19" applyFont="1" applyBorder="1" applyAlignment="1">
      <alignment horizontal="center" vertical="center"/>
    </xf>
    <xf numFmtId="0" fontId="48" fillId="0" borderId="15" xfId="19" applyFont="1" applyBorder="1" applyAlignment="1">
      <alignment horizontal="left" vertical="center" indent="1"/>
    </xf>
    <xf numFmtId="0" fontId="50" fillId="0" borderId="15" xfId="19" applyFont="1" applyBorder="1" applyAlignment="1">
      <alignment horizontal="left" vertical="center" indent="1"/>
    </xf>
    <xf numFmtId="41" fontId="48" fillId="0" borderId="15" xfId="19" applyNumberFormat="1" applyFont="1" applyBorder="1" applyAlignment="1">
      <alignment vertical="center"/>
    </xf>
    <xf numFmtId="0" fontId="48" fillId="0" borderId="12" xfId="19" applyFont="1" applyBorder="1" applyAlignment="1">
      <alignment horizontal="center" vertical="center"/>
    </xf>
    <xf numFmtId="0" fontId="48" fillId="0" borderId="12" xfId="19" applyFont="1" applyBorder="1" applyAlignment="1">
      <alignment horizontal="left" vertical="center" indent="2"/>
    </xf>
    <xf numFmtId="0" fontId="50" fillId="0" borderId="12" xfId="19" applyFont="1" applyBorder="1" applyAlignment="1">
      <alignment horizontal="left" vertical="center" indent="2"/>
    </xf>
    <xf numFmtId="41" fontId="48" fillId="0" borderId="12" xfId="19" applyNumberFormat="1" applyFont="1" applyBorder="1" applyAlignment="1">
      <alignment vertical="center"/>
    </xf>
    <xf numFmtId="0" fontId="4" fillId="0" borderId="31" xfId="19" applyFont="1" applyBorder="1" applyAlignment="1">
      <alignment vertical="center" wrapText="1"/>
    </xf>
    <xf numFmtId="0" fontId="20" fillId="2" borderId="31" xfId="19" applyFont="1" applyFill="1" applyBorder="1" applyAlignment="1">
      <alignment vertical="center" wrapText="1"/>
    </xf>
    <xf numFmtId="41" fontId="4" fillId="2" borderId="31" xfId="19" applyNumberFormat="1" applyFont="1" applyFill="1" applyBorder="1" applyAlignment="1">
      <alignment vertical="center"/>
    </xf>
    <xf numFmtId="41" fontId="4" fillId="2" borderId="31" xfId="19" applyNumberFormat="1" applyFont="1" applyFill="1" applyBorder="1" applyAlignment="1">
      <alignment horizontal="center" vertical="center"/>
    </xf>
    <xf numFmtId="41" fontId="4" fillId="0" borderId="31" xfId="19" applyNumberFormat="1" applyFont="1" applyBorder="1" applyAlignment="1">
      <alignment vertical="center"/>
    </xf>
    <xf numFmtId="41" fontId="4" fillId="0" borderId="31" xfId="19" applyNumberFormat="1" applyFont="1" applyBorder="1" applyAlignment="1">
      <alignment horizontal="center" vertical="center"/>
    </xf>
    <xf numFmtId="0" fontId="50" fillId="2" borderId="15" xfId="19" applyFont="1" applyFill="1" applyBorder="1" applyAlignment="1">
      <alignment horizontal="left" vertical="center" indent="1"/>
    </xf>
    <xf numFmtId="0" fontId="48" fillId="2" borderId="15" xfId="19" applyFont="1" applyFill="1" applyBorder="1" applyAlignment="1">
      <alignment horizontal="left" vertical="center" indent="1"/>
    </xf>
    <xf numFmtId="41" fontId="48" fillId="2" borderId="15" xfId="19" applyNumberFormat="1" applyFont="1" applyFill="1" applyBorder="1" applyAlignment="1">
      <alignment vertical="center"/>
    </xf>
    <xf numFmtId="41" fontId="48" fillId="2" borderId="15" xfId="19" applyNumberFormat="1" applyFont="1" applyFill="1" applyBorder="1" applyAlignment="1">
      <alignment horizontal="center" vertical="center"/>
    </xf>
    <xf numFmtId="41" fontId="48" fillId="0" borderId="15" xfId="19" applyNumberFormat="1" applyFont="1" applyBorder="1" applyAlignment="1">
      <alignment horizontal="center" vertical="center"/>
    </xf>
    <xf numFmtId="0" fontId="50" fillId="2" borderId="15" xfId="19" applyFont="1" applyFill="1" applyBorder="1" applyAlignment="1">
      <alignment horizontal="left" vertical="center" wrapText="1" indent="2"/>
    </xf>
    <xf numFmtId="0" fontId="48" fillId="2" borderId="15" xfId="19" applyFont="1" applyFill="1" applyBorder="1" applyAlignment="1">
      <alignment horizontal="left" vertical="center" wrapText="1" indent="2"/>
    </xf>
    <xf numFmtId="0" fontId="48" fillId="0" borderId="15" xfId="19" applyFont="1" applyBorder="1" applyAlignment="1">
      <alignment horizontal="left" vertical="center" wrapText="1" indent="2"/>
    </xf>
    <xf numFmtId="0" fontId="48" fillId="2" borderId="13" xfId="19" applyFont="1" applyFill="1" applyBorder="1" applyAlignment="1">
      <alignment horizontal="left" vertical="center" wrapText="1" indent="2"/>
    </xf>
    <xf numFmtId="41" fontId="48" fillId="2" borderId="13" xfId="19" applyNumberFormat="1" applyFont="1" applyFill="1" applyBorder="1" applyAlignment="1">
      <alignment vertical="center"/>
    </xf>
    <xf numFmtId="41" fontId="48" fillId="2" borderId="13" xfId="19" applyNumberFormat="1" applyFont="1" applyFill="1" applyBorder="1" applyAlignment="1">
      <alignment horizontal="center" vertical="center"/>
    </xf>
    <xf numFmtId="41" fontId="48" fillId="0" borderId="13" xfId="19" applyNumberFormat="1" applyFont="1" applyBorder="1" applyAlignment="1">
      <alignment vertical="center"/>
    </xf>
    <xf numFmtId="41" fontId="48" fillId="0" borderId="13" xfId="19" applyNumberFormat="1" applyFont="1" applyBorder="1" applyAlignment="1">
      <alignment horizontal="center" vertical="center"/>
    </xf>
    <xf numFmtId="0" fontId="48" fillId="0" borderId="13" xfId="19" applyFont="1" applyBorder="1" applyAlignment="1">
      <alignment horizontal="left" vertical="center" wrapText="1" indent="2"/>
    </xf>
    <xf numFmtId="0" fontId="50" fillId="2" borderId="13" xfId="19" applyFont="1" applyFill="1" applyBorder="1" applyAlignment="1">
      <alignment horizontal="left" vertical="center" wrapText="1" indent="2"/>
    </xf>
    <xf numFmtId="0" fontId="49" fillId="2" borderId="2" xfId="19" applyFont="1" applyFill="1" applyBorder="1" applyAlignment="1">
      <alignment horizontal="center" vertical="center"/>
    </xf>
    <xf numFmtId="0" fontId="49" fillId="2" borderId="35" xfId="19" applyFont="1" applyFill="1" applyBorder="1" applyAlignment="1">
      <alignment horizontal="center" vertical="center"/>
    </xf>
    <xf numFmtId="41" fontId="49" fillId="2" borderId="1" xfId="19" applyNumberFormat="1" applyFont="1" applyFill="1" applyBorder="1" applyAlignment="1">
      <alignment vertical="center"/>
    </xf>
    <xf numFmtId="41" fontId="49" fillId="2" borderId="2" xfId="19" applyNumberFormat="1" applyFont="1" applyFill="1" applyBorder="1" applyAlignment="1">
      <alignment vertical="center"/>
    </xf>
    <xf numFmtId="41" fontId="49" fillId="2" borderId="30" xfId="19" applyNumberFormat="1" applyFont="1" applyFill="1" applyBorder="1" applyAlignment="1">
      <alignment vertical="center"/>
    </xf>
    <xf numFmtId="41" fontId="49" fillId="0" borderId="30" xfId="19" applyNumberFormat="1" applyFont="1" applyBorder="1" applyAlignment="1">
      <alignment vertical="center"/>
    </xf>
    <xf numFmtId="41" fontId="49" fillId="0" borderId="2" xfId="19" applyNumberFormat="1" applyFont="1" applyBorder="1" applyAlignment="1">
      <alignment vertical="center"/>
    </xf>
    <xf numFmtId="41" fontId="10" fillId="2" borderId="0" xfId="1" applyNumberFormat="1" applyFont="1" applyFill="1" applyBorder="1" applyAlignment="1">
      <alignment horizontal="left" vertical="center" wrapText="1"/>
    </xf>
    <xf numFmtId="164" fontId="30" fillId="2" borderId="11" xfId="1" applyNumberFormat="1" applyFont="1" applyFill="1" applyBorder="1" applyAlignment="1">
      <alignment vertical="center"/>
    </xf>
    <xf numFmtId="43" fontId="1" fillId="0" borderId="0" xfId="13" applyFont="1"/>
    <xf numFmtId="0" fontId="7" fillId="0" borderId="0" xfId="12" applyFont="1" applyAlignment="1">
      <alignment vertical="center"/>
    </xf>
    <xf numFmtId="0" fontId="11" fillId="0" borderId="0" xfId="12" applyFont="1" applyAlignment="1">
      <alignment horizontal="right" vertical="top"/>
    </xf>
    <xf numFmtId="0" fontId="5" fillId="0" borderId="8" xfId="1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18" xfId="2" applyFont="1" applyBorder="1" applyAlignment="1">
      <alignment vertical="center"/>
    </xf>
    <xf numFmtId="43" fontId="5" fillId="0" borderId="18" xfId="13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43" fontId="5" fillId="0" borderId="11" xfId="13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5" fillId="0" borderId="8" xfId="2" applyFont="1" applyBorder="1" applyAlignment="1">
      <alignment vertical="center" wrapText="1"/>
    </xf>
    <xf numFmtId="41" fontId="5" fillId="0" borderId="8" xfId="2" applyNumberFormat="1" applyFont="1" applyBorder="1" applyAlignment="1">
      <alignment vertical="center"/>
    </xf>
    <xf numFmtId="49" fontId="23" fillId="4" borderId="8" xfId="2" applyNumberFormat="1" applyFont="1" applyFill="1" applyBorder="1" applyAlignment="1" applyProtection="1">
      <alignment horizontal="left" vertical="center" wrapText="1"/>
      <protection locked="0"/>
    </xf>
    <xf numFmtId="0" fontId="5" fillId="0" borderId="11" xfId="2" applyFont="1" applyBorder="1" applyAlignment="1">
      <alignment horizontal="center" vertical="center"/>
    </xf>
    <xf numFmtId="0" fontId="5" fillId="0" borderId="10" xfId="2" applyFont="1" applyBorder="1" applyAlignment="1">
      <alignment vertical="center"/>
    </xf>
    <xf numFmtId="0" fontId="5" fillId="0" borderId="10" xfId="2" applyFont="1" applyBorder="1" applyAlignment="1">
      <alignment horizontal="center" vertical="center"/>
    </xf>
    <xf numFmtId="43" fontId="4" fillId="0" borderId="8" xfId="13" applyFont="1" applyBorder="1" applyAlignment="1">
      <alignment vertical="center"/>
    </xf>
    <xf numFmtId="0" fontId="5" fillId="0" borderId="7" xfId="2" applyFont="1" applyBorder="1" applyAlignment="1">
      <alignment horizontal="center" vertical="center"/>
    </xf>
    <xf numFmtId="0" fontId="5" fillId="0" borderId="7" xfId="2" applyFont="1" applyBorder="1" applyAlignment="1">
      <alignment vertical="center"/>
    </xf>
    <xf numFmtId="43" fontId="5" fillId="0" borderId="7" xfId="13" applyFont="1" applyBorder="1" applyAlignment="1">
      <alignment vertical="center"/>
    </xf>
    <xf numFmtId="0" fontId="5" fillId="0" borderId="37" xfId="2" applyFont="1" applyBorder="1" applyAlignment="1">
      <alignment horizontal="center" vertical="center"/>
    </xf>
    <xf numFmtId="0" fontId="5" fillId="0" borderId="37" xfId="2" applyFont="1" applyBorder="1" applyAlignment="1">
      <alignment vertical="center"/>
    </xf>
    <xf numFmtId="43" fontId="5" fillId="0" borderId="37" xfId="13" applyFont="1" applyBorder="1" applyAlignment="1">
      <alignment vertical="center"/>
    </xf>
    <xf numFmtId="0" fontId="5" fillId="0" borderId="7" xfId="2" applyFont="1" applyFill="1" applyBorder="1" applyAlignment="1">
      <alignment horizontal="center" vertical="center"/>
    </xf>
    <xf numFmtId="41" fontId="5" fillId="0" borderId="37" xfId="2" applyNumberFormat="1" applyFont="1" applyBorder="1" applyAlignment="1">
      <alignment vertical="center"/>
    </xf>
    <xf numFmtId="0" fontId="5" fillId="0" borderId="38" xfId="2" applyFont="1" applyBorder="1" applyAlignment="1">
      <alignment horizontal="center" vertical="center"/>
    </xf>
    <xf numFmtId="0" fontId="5" fillId="0" borderId="38" xfId="2" applyFont="1" applyBorder="1" applyAlignment="1">
      <alignment vertical="center" wrapText="1"/>
    </xf>
    <xf numFmtId="164" fontId="5" fillId="0" borderId="38" xfId="2" applyNumberFormat="1" applyFont="1" applyBorder="1" applyAlignment="1">
      <alignment vertical="center"/>
    </xf>
    <xf numFmtId="49" fontId="23" fillId="4" borderId="39" xfId="2" applyNumberFormat="1" applyFont="1" applyFill="1" applyBorder="1" applyAlignment="1" applyProtection="1">
      <alignment horizontal="left" vertical="center" wrapText="1"/>
      <protection locked="0"/>
    </xf>
    <xf numFmtId="41" fontId="5" fillId="0" borderId="38" xfId="2" applyNumberFormat="1" applyFont="1" applyBorder="1" applyAlignment="1">
      <alignment vertical="center"/>
    </xf>
    <xf numFmtId="0" fontId="5" fillId="0" borderId="8" xfId="20" applyFont="1" applyBorder="1" applyAlignment="1">
      <alignment horizontal="center" vertical="center"/>
    </xf>
    <xf numFmtId="0" fontId="5" fillId="0" borderId="8" xfId="20" applyFont="1" applyBorder="1" applyAlignment="1">
      <alignment vertical="center"/>
    </xf>
    <xf numFmtId="41" fontId="5" fillId="0" borderId="8" xfId="20" applyNumberFormat="1" applyFont="1" applyBorder="1" applyAlignment="1">
      <alignment vertical="center"/>
    </xf>
    <xf numFmtId="0" fontId="29" fillId="0" borderId="0" xfId="9" applyFont="1" applyAlignment="1">
      <alignment horizontal="left"/>
    </xf>
    <xf numFmtId="43" fontId="5" fillId="0" borderId="8" xfId="13" applyFont="1" applyBorder="1" applyAlignment="1">
      <alignment vertical="center"/>
    </xf>
    <xf numFmtId="0" fontId="25" fillId="0" borderId="0" xfId="7" applyFont="1" applyAlignment="1">
      <alignment horizontal="center" wrapText="1"/>
    </xf>
    <xf numFmtId="0" fontId="21" fillId="0" borderId="0" xfId="1" applyFont="1" applyFill="1" applyAlignment="1">
      <alignment horizontal="center" vertical="center" wrapText="1"/>
    </xf>
    <xf numFmtId="0" fontId="20" fillId="3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24" xfId="1" applyFont="1" applyFill="1" applyBorder="1" applyAlignment="1">
      <alignment horizontal="center" vertical="center" wrapText="1"/>
    </xf>
    <xf numFmtId="0" fontId="5" fillId="0" borderId="23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164" fontId="11" fillId="2" borderId="18" xfId="1" applyNumberFormat="1" applyFont="1" applyFill="1" applyBorder="1" applyAlignment="1">
      <alignment horizontal="left" vertical="center" wrapText="1"/>
    </xf>
    <xf numFmtId="164" fontId="11" fillId="2" borderId="15" xfId="1" applyNumberFormat="1" applyFont="1" applyFill="1" applyBorder="1" applyAlignment="1">
      <alignment horizontal="left" vertical="center" wrapText="1"/>
    </xf>
    <xf numFmtId="164" fontId="11" fillId="2" borderId="13" xfId="1" applyNumberFormat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0" fontId="11" fillId="2" borderId="21" xfId="1" applyNumberFormat="1" applyFont="1" applyFill="1" applyBorder="1" applyAlignment="1">
      <alignment horizontal="center" vertical="center"/>
    </xf>
    <xf numFmtId="0" fontId="11" fillId="2" borderId="20" xfId="1" applyNumberFormat="1" applyFont="1" applyFill="1" applyBorder="1" applyAlignment="1">
      <alignment horizontal="center" vertical="center"/>
    </xf>
    <xf numFmtId="164" fontId="5" fillId="2" borderId="7" xfId="1" applyNumberFormat="1" applyFont="1" applyFill="1" applyBorder="1" applyAlignment="1">
      <alignment horizontal="left" vertical="center" wrapText="1"/>
    </xf>
    <xf numFmtId="164" fontId="5" fillId="2" borderId="11" xfId="1" applyNumberFormat="1" applyFont="1" applyFill="1" applyBorder="1" applyAlignment="1">
      <alignment horizontal="left" vertical="center" wrapText="1"/>
    </xf>
    <xf numFmtId="164" fontId="5" fillId="2" borderId="10" xfId="1" applyNumberFormat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164" fontId="7" fillId="2" borderId="18" xfId="1" applyNumberFormat="1" applyFont="1" applyFill="1" applyBorder="1" applyAlignment="1">
      <alignment horizontal="left" vertical="top" wrapText="1"/>
    </xf>
    <xf numFmtId="164" fontId="7" fillId="2" borderId="15" xfId="1" applyNumberFormat="1" applyFont="1" applyFill="1" applyBorder="1" applyAlignment="1">
      <alignment horizontal="left" vertical="top" wrapText="1"/>
    </xf>
    <xf numFmtId="164" fontId="7" fillId="2" borderId="13" xfId="1" applyNumberFormat="1" applyFont="1" applyFill="1" applyBorder="1" applyAlignment="1">
      <alignment horizontal="left" vertical="top" wrapText="1"/>
    </xf>
    <xf numFmtId="164" fontId="7" fillId="2" borderId="12" xfId="1" applyNumberFormat="1" applyFont="1" applyFill="1" applyBorder="1" applyAlignment="1">
      <alignment horizontal="left" vertical="top" wrapText="1"/>
    </xf>
    <xf numFmtId="0" fontId="11" fillId="2" borderId="17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64" fontId="5" fillId="2" borderId="7" xfId="1" applyNumberFormat="1" applyFont="1" applyFill="1" applyBorder="1" applyAlignment="1">
      <alignment horizontal="center" vertical="center" wrapText="1"/>
    </xf>
    <xf numFmtId="164" fontId="5" fillId="2" borderId="11" xfId="1" applyNumberFormat="1" applyFont="1" applyFill="1" applyBorder="1" applyAlignment="1">
      <alignment horizontal="center" vertical="center" wrapText="1"/>
    </xf>
    <xf numFmtId="0" fontId="4" fillId="0" borderId="24" xfId="12" applyFont="1" applyBorder="1" applyAlignment="1">
      <alignment horizontal="center" vertical="center"/>
    </xf>
    <xf numFmtId="0" fontId="4" fillId="0" borderId="22" xfId="1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31" fillId="2" borderId="0" xfId="12" applyFont="1" applyFill="1" applyAlignment="1">
      <alignment horizontal="center" vertical="center"/>
    </xf>
    <xf numFmtId="0" fontId="4" fillId="3" borderId="8" xfId="12" applyFont="1" applyFill="1" applyBorder="1" applyAlignment="1">
      <alignment horizontal="center" vertical="center"/>
    </xf>
    <xf numFmtId="0" fontId="4" fillId="3" borderId="8" xfId="12" applyFont="1" applyFill="1" applyBorder="1" applyAlignment="1">
      <alignment horizontal="center" vertical="center" wrapText="1"/>
    </xf>
    <xf numFmtId="0" fontId="4" fillId="3" borderId="7" xfId="12" applyFont="1" applyFill="1" applyBorder="1" applyAlignment="1">
      <alignment horizontal="center" vertical="center" wrapText="1"/>
    </xf>
    <xf numFmtId="0" fontId="4" fillId="3" borderId="11" xfId="12" applyFont="1" applyFill="1" applyBorder="1" applyAlignment="1">
      <alignment horizontal="center" vertical="center" wrapText="1"/>
    </xf>
    <xf numFmtId="0" fontId="4" fillId="3" borderId="10" xfId="12" applyFont="1" applyFill="1" applyBorder="1" applyAlignment="1">
      <alignment horizontal="center" vertical="center" wrapText="1"/>
    </xf>
    <xf numFmtId="0" fontId="25" fillId="0" borderId="29" xfId="10" applyFont="1" applyBorder="1" applyAlignment="1">
      <alignment horizontal="center" vertical="center"/>
    </xf>
    <xf numFmtId="0" fontId="25" fillId="0" borderId="30" xfId="10" applyFont="1" applyBorder="1" applyAlignment="1">
      <alignment horizontal="center" vertical="center"/>
    </xf>
    <xf numFmtId="0" fontId="25" fillId="0" borderId="1" xfId="10" applyFont="1" applyBorder="1" applyAlignment="1">
      <alignment horizontal="center" vertical="center"/>
    </xf>
    <xf numFmtId="0" fontId="31" fillId="0" borderId="0" xfId="10" applyNumberFormat="1" applyFont="1" applyAlignment="1">
      <alignment horizontal="center" vertical="center" wrapText="1"/>
    </xf>
    <xf numFmtId="0" fontId="31" fillId="2" borderId="0" xfId="10" applyFont="1" applyFill="1" applyAlignment="1">
      <alignment horizontal="center" vertical="center" wrapText="1"/>
    </xf>
    <xf numFmtId="0" fontId="4" fillId="0" borderId="24" xfId="10" applyFont="1" applyFill="1" applyBorder="1" applyAlignment="1">
      <alignment horizontal="center" vertical="center"/>
    </xf>
    <xf numFmtId="0" fontId="16" fillId="0" borderId="23" xfId="2" applyFill="1" applyBorder="1" applyAlignment="1">
      <alignment horizontal="center" vertical="center"/>
    </xf>
    <xf numFmtId="0" fontId="16" fillId="0" borderId="22" xfId="2" applyFill="1" applyBorder="1" applyAlignment="1">
      <alignment horizontal="center" vertical="center"/>
    </xf>
    <xf numFmtId="0" fontId="25" fillId="0" borderId="24" xfId="10" applyFont="1" applyBorder="1" applyAlignment="1">
      <alignment horizontal="center" vertical="center"/>
    </xf>
    <xf numFmtId="0" fontId="25" fillId="0" borderId="23" xfId="2" applyFont="1" applyBorder="1" applyAlignment="1">
      <alignment horizontal="center" vertical="center"/>
    </xf>
    <xf numFmtId="0" fontId="25" fillId="0" borderId="22" xfId="2" applyFont="1" applyBorder="1" applyAlignment="1">
      <alignment horizontal="center" vertical="center"/>
    </xf>
    <xf numFmtId="0" fontId="34" fillId="0" borderId="24" xfId="10" applyFont="1" applyFill="1" applyBorder="1" applyAlignment="1">
      <alignment horizontal="center" vertical="center"/>
    </xf>
    <xf numFmtId="0" fontId="25" fillId="0" borderId="23" xfId="2" applyFont="1" applyFill="1" applyBorder="1" applyAlignment="1">
      <alignment horizontal="center" vertical="center"/>
    </xf>
    <xf numFmtId="0" fontId="25" fillId="0" borderId="22" xfId="2" applyFont="1" applyFill="1" applyBorder="1" applyAlignment="1">
      <alignment horizontal="center" vertical="center"/>
    </xf>
    <xf numFmtId="0" fontId="25" fillId="0" borderId="26" xfId="10" applyFont="1" applyBorder="1" applyAlignment="1">
      <alignment horizontal="center" vertical="center"/>
    </xf>
    <xf numFmtId="0" fontId="25" fillId="0" borderId="28" xfId="2" applyFont="1" applyBorder="1" applyAlignment="1">
      <alignment horizontal="center" vertical="center"/>
    </xf>
    <xf numFmtId="0" fontId="25" fillId="0" borderId="25" xfId="2" applyFont="1" applyBorder="1" applyAlignment="1">
      <alignment horizontal="center" vertical="center"/>
    </xf>
    <xf numFmtId="0" fontId="49" fillId="0" borderId="34" xfId="19" applyFont="1" applyBorder="1" applyAlignment="1">
      <alignment horizontal="center" vertical="center"/>
    </xf>
    <xf numFmtId="0" fontId="49" fillId="0" borderId="4" xfId="19" applyFont="1" applyBorder="1" applyAlignment="1">
      <alignment horizontal="center" vertical="center"/>
    </xf>
    <xf numFmtId="0" fontId="4" fillId="0" borderId="7" xfId="19" applyFont="1" applyBorder="1" applyAlignment="1">
      <alignment horizontal="center" vertical="top"/>
    </xf>
    <xf numFmtId="0" fontId="4" fillId="0" borderId="11" xfId="19" applyFont="1" applyBorder="1" applyAlignment="1">
      <alignment horizontal="center" vertical="top"/>
    </xf>
    <xf numFmtId="0" fontId="4" fillId="0" borderId="10" xfId="19" applyFont="1" applyBorder="1" applyAlignment="1">
      <alignment horizontal="center" vertical="top"/>
    </xf>
    <xf numFmtId="0" fontId="48" fillId="0" borderId="13" xfId="19" applyFont="1" applyBorder="1" applyAlignment="1">
      <alignment horizontal="left" vertical="center" wrapText="1"/>
    </xf>
    <xf numFmtId="0" fontId="48" fillId="0" borderId="31" xfId="19" applyFont="1" applyBorder="1" applyAlignment="1">
      <alignment horizontal="left" vertical="center" wrapText="1"/>
    </xf>
    <xf numFmtId="0" fontId="48" fillId="0" borderId="32" xfId="19" applyFont="1" applyBorder="1" applyAlignment="1">
      <alignment horizontal="left" vertical="center" wrapText="1"/>
    </xf>
    <xf numFmtId="0" fontId="48" fillId="0" borderId="33" xfId="19" applyFont="1" applyBorder="1" applyAlignment="1">
      <alignment horizontal="left" vertical="center" wrapText="1"/>
    </xf>
    <xf numFmtId="0" fontId="4" fillId="3" borderId="7" xfId="19" applyFont="1" applyFill="1" applyBorder="1" applyAlignment="1">
      <alignment horizontal="center" vertical="center" wrapText="1"/>
    </xf>
    <xf numFmtId="0" fontId="4" fillId="3" borderId="11" xfId="19" applyFont="1" applyFill="1" applyBorder="1" applyAlignment="1">
      <alignment horizontal="center" vertical="center" wrapText="1"/>
    </xf>
    <xf numFmtId="0" fontId="4" fillId="3" borderId="10" xfId="19" applyFont="1" applyFill="1" applyBorder="1" applyAlignment="1">
      <alignment horizontal="center" vertical="center" wrapText="1"/>
    </xf>
    <xf numFmtId="0" fontId="20" fillId="3" borderId="7" xfId="19" applyFont="1" applyFill="1" applyBorder="1" applyAlignment="1">
      <alignment horizontal="center" vertical="center" wrapText="1"/>
    </xf>
    <xf numFmtId="0" fontId="20" fillId="3" borderId="11" xfId="19" applyFont="1" applyFill="1" applyBorder="1" applyAlignment="1">
      <alignment horizontal="center" vertical="center" wrapText="1"/>
    </xf>
    <xf numFmtId="0" fontId="20" fillId="3" borderId="10" xfId="19" applyFont="1" applyFill="1" applyBorder="1" applyAlignment="1">
      <alignment horizontal="center" vertical="center" wrapText="1"/>
    </xf>
    <xf numFmtId="0" fontId="4" fillId="3" borderId="8" xfId="19" applyFont="1" applyFill="1" applyBorder="1" applyAlignment="1">
      <alignment horizontal="center" vertical="center" wrapText="1"/>
    </xf>
    <xf numFmtId="0" fontId="49" fillId="3" borderId="24" xfId="19" applyFont="1" applyFill="1" applyBorder="1" applyAlignment="1">
      <alignment horizontal="center" vertical="center"/>
    </xf>
    <xf numFmtId="0" fontId="49" fillId="3" borderId="23" xfId="19" applyFont="1" applyFill="1" applyBorder="1" applyAlignment="1">
      <alignment horizontal="center" vertical="center"/>
    </xf>
    <xf numFmtId="0" fontId="49" fillId="3" borderId="22" xfId="19" applyFont="1" applyFill="1" applyBorder="1" applyAlignment="1">
      <alignment horizontal="center" vertical="center"/>
    </xf>
    <xf numFmtId="0" fontId="48" fillId="0" borderId="10" xfId="19" applyFont="1" applyBorder="1" applyAlignment="1">
      <alignment horizontal="center" vertical="center"/>
    </xf>
    <xf numFmtId="0" fontId="47" fillId="2" borderId="0" xfId="2" applyFont="1" applyFill="1" applyAlignment="1">
      <alignment horizontal="center" vertical="center"/>
    </xf>
    <xf numFmtId="0" fontId="4" fillId="3" borderId="8" xfId="19" applyFont="1" applyFill="1" applyBorder="1" applyAlignment="1">
      <alignment horizontal="center" vertical="center"/>
    </xf>
    <xf numFmtId="0" fontId="20" fillId="3" borderId="7" xfId="19" applyFont="1" applyFill="1" applyBorder="1" applyAlignment="1">
      <alignment horizontal="center" vertical="center"/>
    </xf>
    <xf numFmtId="0" fontId="20" fillId="3" borderId="11" xfId="19" applyFont="1" applyFill="1" applyBorder="1" applyAlignment="1">
      <alignment horizontal="center" vertical="center"/>
    </xf>
    <xf numFmtId="0" fontId="20" fillId="3" borderId="10" xfId="19" applyFont="1" applyFill="1" applyBorder="1" applyAlignment="1">
      <alignment horizontal="center" vertical="center"/>
    </xf>
    <xf numFmtId="0" fontId="4" fillId="3" borderId="24" xfId="19" applyFont="1" applyFill="1" applyBorder="1" applyAlignment="1">
      <alignment horizontal="center" vertical="center" wrapText="1"/>
    </xf>
    <xf numFmtId="0" fontId="4" fillId="3" borderId="23" xfId="19" applyFont="1" applyFill="1" applyBorder="1" applyAlignment="1">
      <alignment horizontal="center" vertical="center" wrapText="1"/>
    </xf>
    <xf numFmtId="0" fontId="4" fillId="3" borderId="22" xfId="19" applyFont="1" applyFill="1" applyBorder="1" applyAlignment="1">
      <alignment horizontal="center" vertical="center" wrapText="1"/>
    </xf>
    <xf numFmtId="0" fontId="48" fillId="0" borderId="22" xfId="19" applyFont="1" applyBorder="1" applyAlignment="1">
      <alignment horizontal="center" vertical="center" wrapText="1"/>
    </xf>
    <xf numFmtId="0" fontId="43" fillId="2" borderId="7" xfId="16" applyFont="1" applyFill="1" applyBorder="1" applyAlignment="1">
      <alignment horizontal="center" vertical="center"/>
    </xf>
    <xf numFmtId="0" fontId="43" fillId="2" borderId="11" xfId="16" applyFont="1" applyFill="1" applyBorder="1" applyAlignment="1">
      <alignment horizontal="center" vertical="center"/>
    </xf>
    <xf numFmtId="0" fontId="43" fillId="2" borderId="10" xfId="16" applyFont="1" applyFill="1" applyBorder="1" applyAlignment="1">
      <alignment horizontal="center" vertical="center"/>
    </xf>
    <xf numFmtId="0" fontId="41" fillId="0" borderId="19" xfId="16" applyFont="1" applyBorder="1" applyAlignment="1">
      <alignment horizontal="center"/>
    </xf>
    <xf numFmtId="0" fontId="44" fillId="2" borderId="13" xfId="16" applyFont="1" applyFill="1" applyBorder="1" applyAlignment="1">
      <alignment horizontal="center" vertical="center" wrapText="1"/>
    </xf>
    <xf numFmtId="0" fontId="44" fillId="2" borderId="11" xfId="16" applyFont="1" applyFill="1" applyBorder="1" applyAlignment="1">
      <alignment horizontal="center" vertical="center" wrapText="1"/>
    </xf>
    <xf numFmtId="0" fontId="44" fillId="2" borderId="10" xfId="16" applyFont="1" applyFill="1" applyBorder="1" applyAlignment="1">
      <alignment horizontal="center" vertical="center" wrapText="1"/>
    </xf>
    <xf numFmtId="0" fontId="44" fillId="2" borderId="7" xfId="16" applyFont="1" applyFill="1" applyBorder="1" applyAlignment="1">
      <alignment horizontal="center" vertical="center" wrapText="1"/>
    </xf>
    <xf numFmtId="0" fontId="44" fillId="2" borderId="31" xfId="16" applyFont="1" applyFill="1" applyBorder="1" applyAlignment="1">
      <alignment horizontal="center" vertical="center" wrapText="1"/>
    </xf>
    <xf numFmtId="0" fontId="45" fillId="2" borderId="13" xfId="16" applyFont="1" applyFill="1" applyBorder="1" applyAlignment="1">
      <alignment horizontal="center" vertical="center"/>
    </xf>
    <xf numFmtId="0" fontId="45" fillId="2" borderId="11" xfId="16" applyFont="1" applyFill="1" applyBorder="1" applyAlignment="1">
      <alignment horizontal="center" vertical="center"/>
    </xf>
    <xf numFmtId="0" fontId="45" fillId="2" borderId="31" xfId="16" applyFont="1" applyFill="1" applyBorder="1" applyAlignment="1">
      <alignment horizontal="center" vertical="center"/>
    </xf>
    <xf numFmtId="0" fontId="45" fillId="2" borderId="7" xfId="16" applyFont="1" applyFill="1" applyBorder="1" applyAlignment="1">
      <alignment horizontal="center" vertical="center"/>
    </xf>
    <xf numFmtId="0" fontId="45" fillId="2" borderId="10" xfId="16" applyFont="1" applyFill="1" applyBorder="1" applyAlignment="1">
      <alignment horizontal="center" vertical="center"/>
    </xf>
    <xf numFmtId="0" fontId="45" fillId="2" borderId="13" xfId="16" applyFont="1" applyFill="1" applyBorder="1" applyAlignment="1">
      <alignment horizontal="center" vertical="center" wrapText="1"/>
    </xf>
    <xf numFmtId="0" fontId="45" fillId="2" borderId="10" xfId="16" applyFont="1" applyFill="1" applyBorder="1" applyAlignment="1">
      <alignment horizontal="center" vertical="center" wrapText="1"/>
    </xf>
  </cellXfs>
  <cellStyles count="21">
    <cellStyle name="Dziesiętny" xfId="13" builtinId="3"/>
    <cellStyle name="Dziesiętny 2" xfId="8"/>
    <cellStyle name="Dziesiętny 5" xfId="6"/>
    <cellStyle name="Dziesiętny 5 2" xfId="11"/>
    <cellStyle name="Dziesiętny 6" xfId="17"/>
    <cellStyle name="Dziesiętny 8 2" xfId="3"/>
    <cellStyle name="Normalny" xfId="0" builtinId="0"/>
    <cellStyle name="Normalny 2 2" xfId="2"/>
    <cellStyle name="Normalny 2 2 2" xfId="19"/>
    <cellStyle name="Normalny 3" xfId="4"/>
    <cellStyle name="Normalny 5" xfId="14"/>
    <cellStyle name="Normalny 5 2" xfId="16"/>
    <cellStyle name="Normalny_dochody 2010 zał.1" xfId="9"/>
    <cellStyle name="Normalny_inwes I póó. 2007" xfId="5"/>
    <cellStyle name="Normalny_kred.poz" xfId="20"/>
    <cellStyle name="Normalny_sołectwa 2009" xfId="15"/>
    <cellStyle name="Normalny_wyk dot.Ipol" xfId="10"/>
    <cellStyle name="Normalny_z.b-d.w_ I pół.2007" xfId="18"/>
    <cellStyle name="Normalny_zal_Szczecin" xfId="7"/>
    <cellStyle name="Normalny_zm.inwest 2008" xfId="1"/>
    <cellStyle name="Normalny_zm.kred.poz.Ipól.2007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9"/>
  <sheetViews>
    <sheetView tabSelected="1" workbookViewId="0">
      <selection activeCell="E38" sqref="E38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2" style="1" customWidth="1"/>
    <col min="13" max="16384" width="9.140625" style="1"/>
  </cols>
  <sheetData>
    <row r="1" spans="1:12" ht="12.75" customHeight="1">
      <c r="B1" s="106"/>
      <c r="C1" s="106"/>
      <c r="D1" s="106"/>
      <c r="E1" s="108" t="s">
        <v>0</v>
      </c>
      <c r="F1" s="105"/>
      <c r="G1" s="105"/>
      <c r="I1" s="107" t="s">
        <v>81</v>
      </c>
      <c r="K1" s="1" t="s">
        <v>0</v>
      </c>
      <c r="L1" s="102"/>
    </row>
    <row r="2" spans="1:12" ht="12.75" customHeight="1">
      <c r="B2" s="106"/>
      <c r="C2" s="106"/>
      <c r="D2" s="106"/>
      <c r="E2" s="330" t="s">
        <v>0</v>
      </c>
      <c r="F2" s="330"/>
      <c r="G2" s="105"/>
      <c r="I2" s="104" t="s">
        <v>266</v>
      </c>
      <c r="L2" s="102"/>
    </row>
    <row r="3" spans="1:12" ht="12.75" customHeight="1">
      <c r="B3" s="106"/>
      <c r="C3" s="106"/>
      <c r="D3" s="106"/>
      <c r="E3" s="330"/>
      <c r="F3" s="330"/>
      <c r="G3" s="105"/>
      <c r="I3" s="104" t="s">
        <v>88</v>
      </c>
      <c r="L3" s="102"/>
    </row>
    <row r="4" spans="1:12" ht="12.75" customHeight="1">
      <c r="E4" s="330"/>
      <c r="F4" s="330"/>
      <c r="I4" s="104" t="s">
        <v>267</v>
      </c>
      <c r="L4" s="102"/>
    </row>
    <row r="5" spans="1:12" ht="12.75" customHeight="1">
      <c r="I5" s="103" t="s">
        <v>89</v>
      </c>
      <c r="L5" s="102"/>
    </row>
    <row r="6" spans="1:12" ht="18">
      <c r="A6" s="331" t="s">
        <v>80</v>
      </c>
      <c r="B6" s="331"/>
      <c r="C6" s="331"/>
      <c r="D6" s="331"/>
      <c r="E6" s="331"/>
      <c r="F6" s="331"/>
      <c r="G6" s="331"/>
      <c r="H6" s="331"/>
      <c r="I6" s="331"/>
      <c r="J6" s="331"/>
      <c r="K6" s="331"/>
      <c r="L6" s="331"/>
    </row>
    <row r="7" spans="1:12" s="101" customFormat="1" ht="12.75" customHeight="1">
      <c r="A7" s="332" t="s">
        <v>79</v>
      </c>
      <c r="B7" s="332" t="s">
        <v>78</v>
      </c>
      <c r="C7" s="333" t="s">
        <v>77</v>
      </c>
      <c r="D7" s="334" t="s">
        <v>76</v>
      </c>
      <c r="E7" s="337" t="s">
        <v>75</v>
      </c>
      <c r="F7" s="337" t="s">
        <v>74</v>
      </c>
      <c r="G7" s="338" t="s">
        <v>73</v>
      </c>
      <c r="H7" s="339"/>
      <c r="I7" s="339"/>
      <c r="J7" s="339"/>
      <c r="K7" s="340"/>
      <c r="L7" s="337" t="s">
        <v>72</v>
      </c>
    </row>
    <row r="8" spans="1:12" s="101" customFormat="1" ht="12.75" customHeight="1">
      <c r="A8" s="332"/>
      <c r="B8" s="332"/>
      <c r="C8" s="333"/>
      <c r="D8" s="335"/>
      <c r="E8" s="337"/>
      <c r="F8" s="337"/>
      <c r="G8" s="337" t="s">
        <v>71</v>
      </c>
      <c r="H8" s="338" t="s">
        <v>70</v>
      </c>
      <c r="I8" s="341"/>
      <c r="J8" s="342"/>
      <c r="K8" s="343" t="s">
        <v>69</v>
      </c>
      <c r="L8" s="337"/>
    </row>
    <row r="9" spans="1:12" s="101" customFormat="1" ht="12.75" customHeight="1">
      <c r="A9" s="332"/>
      <c r="B9" s="332"/>
      <c r="C9" s="333"/>
      <c r="D9" s="335"/>
      <c r="E9" s="337"/>
      <c r="F9" s="337"/>
      <c r="G9" s="337"/>
      <c r="H9" s="337" t="s">
        <v>68</v>
      </c>
      <c r="I9" s="337" t="s">
        <v>67</v>
      </c>
      <c r="J9" s="343" t="s">
        <v>66</v>
      </c>
      <c r="K9" s="344"/>
      <c r="L9" s="337"/>
    </row>
    <row r="10" spans="1:12" s="101" customFormat="1">
      <c r="A10" s="332"/>
      <c r="B10" s="332"/>
      <c r="C10" s="333"/>
      <c r="D10" s="335"/>
      <c r="E10" s="337"/>
      <c r="F10" s="337"/>
      <c r="G10" s="337"/>
      <c r="H10" s="337"/>
      <c r="I10" s="337"/>
      <c r="J10" s="346"/>
      <c r="K10" s="344"/>
      <c r="L10" s="337"/>
    </row>
    <row r="11" spans="1:12" s="101" customFormat="1" ht="21" customHeight="1">
      <c r="A11" s="332"/>
      <c r="B11" s="332"/>
      <c r="C11" s="333"/>
      <c r="D11" s="336"/>
      <c r="E11" s="337"/>
      <c r="F11" s="337"/>
      <c r="G11" s="337"/>
      <c r="H11" s="337"/>
      <c r="I11" s="337"/>
      <c r="J11" s="347"/>
      <c r="K11" s="345"/>
      <c r="L11" s="337"/>
    </row>
    <row r="12" spans="1:12" ht="28.5" customHeight="1">
      <c r="A12" s="100">
        <v>1</v>
      </c>
      <c r="B12" s="96" t="s">
        <v>63</v>
      </c>
      <c r="C12" s="96" t="s">
        <v>65</v>
      </c>
      <c r="D12" s="99">
        <v>6050</v>
      </c>
      <c r="E12" s="95" t="s">
        <v>64</v>
      </c>
      <c r="F12" s="94">
        <v>37000</v>
      </c>
      <c r="G12" s="94">
        <v>37000</v>
      </c>
      <c r="H12" s="94">
        <v>37000</v>
      </c>
      <c r="I12" s="94">
        <v>0</v>
      </c>
      <c r="J12" s="77" t="s">
        <v>60</v>
      </c>
      <c r="K12" s="19"/>
      <c r="L12" s="98" t="s">
        <v>9</v>
      </c>
    </row>
    <row r="13" spans="1:12" ht="21.75" customHeight="1">
      <c r="A13" s="97">
        <v>2</v>
      </c>
      <c r="B13" s="96" t="s">
        <v>63</v>
      </c>
      <c r="C13" s="96" t="s">
        <v>62</v>
      </c>
      <c r="D13" s="96">
        <v>6210</v>
      </c>
      <c r="E13" s="95" t="s">
        <v>61</v>
      </c>
      <c r="F13" s="94">
        <v>310000</v>
      </c>
      <c r="G13" s="94">
        <v>280000</v>
      </c>
      <c r="H13" s="94">
        <v>280000</v>
      </c>
      <c r="I13" s="94">
        <v>0</v>
      </c>
      <c r="J13" s="374" t="s">
        <v>60</v>
      </c>
      <c r="K13" s="93"/>
      <c r="L13" s="348" t="s">
        <v>37</v>
      </c>
    </row>
    <row r="14" spans="1:12" ht="25.5" customHeight="1">
      <c r="A14" s="92"/>
      <c r="B14" s="91"/>
      <c r="C14" s="91"/>
      <c r="D14" s="91"/>
      <c r="E14" s="85" t="s">
        <v>59</v>
      </c>
      <c r="F14" s="84"/>
      <c r="G14" s="84"/>
      <c r="H14" s="84"/>
      <c r="I14" s="84">
        <v>0</v>
      </c>
      <c r="J14" s="375"/>
      <c r="K14" s="90"/>
      <c r="L14" s="349"/>
    </row>
    <row r="15" spans="1:12" ht="24" customHeight="1">
      <c r="A15" s="87"/>
      <c r="B15" s="89"/>
      <c r="C15" s="89"/>
      <c r="D15" s="89"/>
      <c r="E15" s="85" t="s">
        <v>58</v>
      </c>
      <c r="F15" s="84"/>
      <c r="G15" s="84"/>
      <c r="H15" s="84"/>
      <c r="I15" s="84"/>
      <c r="J15" s="375"/>
      <c r="K15" s="90"/>
      <c r="L15" s="349"/>
    </row>
    <row r="16" spans="1:12" ht="24" customHeight="1">
      <c r="A16" s="87"/>
      <c r="B16" s="89"/>
      <c r="C16" s="89"/>
      <c r="D16" s="89"/>
      <c r="E16" s="85" t="s">
        <v>57</v>
      </c>
      <c r="F16" s="88"/>
      <c r="G16" s="88"/>
      <c r="H16" s="88"/>
      <c r="I16" s="88"/>
      <c r="J16" s="375"/>
      <c r="K16" s="83"/>
      <c r="L16" s="349"/>
    </row>
    <row r="17" spans="1:12" ht="31.5" customHeight="1">
      <c r="A17" s="110"/>
      <c r="B17" s="86"/>
      <c r="C17" s="86"/>
      <c r="D17" s="86"/>
      <c r="E17" s="111" t="s">
        <v>56</v>
      </c>
      <c r="F17" s="88"/>
      <c r="G17" s="88"/>
      <c r="H17" s="88"/>
      <c r="I17" s="88"/>
      <c r="J17" s="375"/>
      <c r="K17" s="83"/>
      <c r="L17" s="349"/>
    </row>
    <row r="18" spans="1:12" ht="70.5" customHeight="1">
      <c r="A18" s="112">
        <v>3</v>
      </c>
      <c r="B18" s="113">
        <v>600</v>
      </c>
      <c r="C18" s="113">
        <v>60013</v>
      </c>
      <c r="D18" s="113">
        <v>6300</v>
      </c>
      <c r="E18" s="62" t="s">
        <v>82</v>
      </c>
      <c r="F18" s="19">
        <v>400000</v>
      </c>
      <c r="G18" s="19">
        <v>400000</v>
      </c>
      <c r="H18" s="19">
        <v>400000</v>
      </c>
      <c r="I18" s="19">
        <v>0</v>
      </c>
      <c r="J18" s="78" t="s">
        <v>41</v>
      </c>
      <c r="K18" s="19"/>
      <c r="L18" s="74" t="s">
        <v>83</v>
      </c>
    </row>
    <row r="19" spans="1:12" ht="45" customHeight="1">
      <c r="A19" s="15">
        <v>3</v>
      </c>
      <c r="B19" s="27">
        <v>600</v>
      </c>
      <c r="C19" s="27">
        <v>60014</v>
      </c>
      <c r="D19" s="27">
        <v>6300</v>
      </c>
      <c r="E19" s="20" t="s">
        <v>55</v>
      </c>
      <c r="F19" s="19">
        <v>100000</v>
      </c>
      <c r="G19" s="19">
        <v>100000</v>
      </c>
      <c r="H19" s="19">
        <v>100000</v>
      </c>
      <c r="I19" s="19">
        <v>0</v>
      </c>
      <c r="J19" s="78" t="s">
        <v>41</v>
      </c>
      <c r="K19" s="19"/>
      <c r="L19" s="74" t="s">
        <v>54</v>
      </c>
    </row>
    <row r="20" spans="1:12" ht="40.5" customHeight="1">
      <c r="A20" s="82">
        <v>4</v>
      </c>
      <c r="B20" s="27">
        <v>600</v>
      </c>
      <c r="C20" s="27">
        <v>60016</v>
      </c>
      <c r="D20" s="27">
        <v>6050</v>
      </c>
      <c r="E20" s="20" t="s">
        <v>53</v>
      </c>
      <c r="F20" s="19">
        <v>1143158.3500000001</v>
      </c>
      <c r="G20" s="19">
        <v>1100000</v>
      </c>
      <c r="H20" s="19">
        <v>1100000</v>
      </c>
      <c r="I20" s="19">
        <v>0</v>
      </c>
      <c r="J20" s="24" t="s">
        <v>41</v>
      </c>
      <c r="K20" s="19" t="s">
        <v>0</v>
      </c>
      <c r="L20" s="16" t="s">
        <v>9</v>
      </c>
    </row>
    <row r="21" spans="1:12" ht="47.25" customHeight="1">
      <c r="A21" s="59">
        <v>5</v>
      </c>
      <c r="B21" s="58">
        <v>600</v>
      </c>
      <c r="C21" s="58">
        <v>60016</v>
      </c>
      <c r="D21" s="58">
        <v>6050</v>
      </c>
      <c r="E21" s="57" t="s">
        <v>52</v>
      </c>
      <c r="F21" s="56">
        <v>1100000</v>
      </c>
      <c r="G21" s="81">
        <v>997000</v>
      </c>
      <c r="H21" s="81">
        <v>997000</v>
      </c>
      <c r="I21" s="81">
        <v>0</v>
      </c>
      <c r="J21" s="350" t="s">
        <v>41</v>
      </c>
      <c r="K21" s="56"/>
      <c r="L21" s="353" t="s">
        <v>9</v>
      </c>
    </row>
    <row r="22" spans="1:12" ht="31.5" customHeight="1">
      <c r="A22" s="51"/>
      <c r="B22" s="50"/>
      <c r="C22" s="50"/>
      <c r="D22" s="50"/>
      <c r="E22" s="49" t="s">
        <v>51</v>
      </c>
      <c r="F22" s="46" t="s">
        <v>0</v>
      </c>
      <c r="G22" s="47" t="s">
        <v>0</v>
      </c>
      <c r="H22" s="47" t="s">
        <v>0</v>
      </c>
      <c r="I22" s="47"/>
      <c r="J22" s="351"/>
      <c r="K22" s="46" t="s">
        <v>0</v>
      </c>
      <c r="L22" s="354"/>
    </row>
    <row r="23" spans="1:12" ht="45.75" customHeight="1">
      <c r="A23" s="51"/>
      <c r="B23" s="50"/>
      <c r="C23" s="50"/>
      <c r="D23" s="50"/>
      <c r="E23" s="49" t="s">
        <v>50</v>
      </c>
      <c r="F23" s="46" t="s">
        <v>0</v>
      </c>
      <c r="G23" s="47" t="s">
        <v>0</v>
      </c>
      <c r="H23" s="47" t="s">
        <v>0</v>
      </c>
      <c r="I23" s="47" t="s">
        <v>0</v>
      </c>
      <c r="J23" s="351"/>
      <c r="K23" s="46" t="s">
        <v>0</v>
      </c>
      <c r="L23" s="354"/>
    </row>
    <row r="24" spans="1:12" ht="27" customHeight="1">
      <c r="A24" s="51"/>
      <c r="B24" s="50"/>
      <c r="C24" s="50"/>
      <c r="D24" s="50"/>
      <c r="E24" s="49" t="s">
        <v>49</v>
      </c>
      <c r="F24" s="46" t="s">
        <v>0</v>
      </c>
      <c r="G24" s="47" t="s">
        <v>0</v>
      </c>
      <c r="H24" s="47" t="s">
        <v>0</v>
      </c>
      <c r="I24" s="47" t="s">
        <v>0</v>
      </c>
      <c r="J24" s="351"/>
      <c r="K24" s="46"/>
      <c r="L24" s="354"/>
    </row>
    <row r="25" spans="1:12" ht="33" customHeight="1">
      <c r="A25" s="80"/>
      <c r="B25" s="41"/>
      <c r="C25" s="41"/>
      <c r="D25" s="50"/>
      <c r="E25" s="49" t="s">
        <v>48</v>
      </c>
      <c r="F25" s="46" t="s">
        <v>0</v>
      </c>
      <c r="G25" s="47" t="s">
        <v>0</v>
      </c>
      <c r="H25" s="47" t="s">
        <v>0</v>
      </c>
      <c r="I25" s="47" t="s">
        <v>0</v>
      </c>
      <c r="J25" s="351"/>
      <c r="K25" s="46"/>
      <c r="L25" s="354"/>
    </row>
    <row r="26" spans="1:12" ht="28.5" customHeight="1">
      <c r="A26" s="355" t="s">
        <v>47</v>
      </c>
      <c r="B26" s="356"/>
      <c r="C26" s="34"/>
      <c r="D26" s="34"/>
      <c r="E26" s="33" t="s">
        <v>46</v>
      </c>
      <c r="F26" s="30" t="s">
        <v>0</v>
      </c>
      <c r="G26" s="31" t="s">
        <v>0</v>
      </c>
      <c r="H26" s="31" t="s">
        <v>0</v>
      </c>
      <c r="I26" s="31" t="s">
        <v>0</v>
      </c>
      <c r="J26" s="352"/>
      <c r="K26" s="46"/>
      <c r="L26" s="354"/>
    </row>
    <row r="27" spans="1:12" ht="48.75" customHeight="1">
      <c r="A27" s="23">
        <v>6</v>
      </c>
      <c r="B27" s="27">
        <v>600</v>
      </c>
      <c r="C27" s="27">
        <v>60016</v>
      </c>
      <c r="D27" s="27">
        <v>6050</v>
      </c>
      <c r="E27" s="20" t="s">
        <v>45</v>
      </c>
      <c r="F27" s="19">
        <v>20000</v>
      </c>
      <c r="G27" s="19">
        <v>20000</v>
      </c>
      <c r="H27" s="19">
        <v>20000</v>
      </c>
      <c r="I27" s="19">
        <v>0</v>
      </c>
      <c r="J27" s="24" t="s">
        <v>41</v>
      </c>
      <c r="K27" s="19" t="s">
        <v>0</v>
      </c>
      <c r="L27" s="16" t="s">
        <v>9</v>
      </c>
    </row>
    <row r="28" spans="1:12" ht="30.75" customHeight="1">
      <c r="A28" s="23">
        <v>7</v>
      </c>
      <c r="B28" s="27">
        <v>600</v>
      </c>
      <c r="C28" s="27">
        <v>60016</v>
      </c>
      <c r="D28" s="27">
        <v>6060</v>
      </c>
      <c r="E28" s="20" t="s">
        <v>44</v>
      </c>
      <c r="F28" s="19">
        <v>201000</v>
      </c>
      <c r="G28" s="19">
        <v>201000</v>
      </c>
      <c r="H28" s="19">
        <v>201000</v>
      </c>
      <c r="I28" s="19">
        <v>0</v>
      </c>
      <c r="J28" s="78" t="s">
        <v>41</v>
      </c>
      <c r="K28" s="19"/>
      <c r="L28" s="16" t="s">
        <v>9</v>
      </c>
    </row>
    <row r="29" spans="1:12" ht="30.75" customHeight="1">
      <c r="A29" s="23"/>
      <c r="B29" s="27">
        <v>700</v>
      </c>
      <c r="C29" s="27">
        <v>70095</v>
      </c>
      <c r="D29" s="27">
        <v>6050</v>
      </c>
      <c r="E29" s="20" t="s">
        <v>86</v>
      </c>
      <c r="F29" s="19">
        <v>35000</v>
      </c>
      <c r="G29" s="19">
        <v>35000</v>
      </c>
      <c r="H29" s="19">
        <v>35000</v>
      </c>
      <c r="I29" s="19"/>
      <c r="J29" s="78"/>
      <c r="K29" s="10"/>
      <c r="L29" s="9"/>
    </row>
    <row r="30" spans="1:12" ht="36" customHeight="1">
      <c r="A30" s="23">
        <v>8</v>
      </c>
      <c r="B30" s="27">
        <v>750</v>
      </c>
      <c r="C30" s="27">
        <v>75023</v>
      </c>
      <c r="D30" s="27">
        <v>6060</v>
      </c>
      <c r="E30" s="20" t="s">
        <v>43</v>
      </c>
      <c r="F30" s="19">
        <v>22000</v>
      </c>
      <c r="G30" s="19">
        <v>22000</v>
      </c>
      <c r="H30" s="19">
        <v>22000</v>
      </c>
      <c r="I30" s="19">
        <v>0</v>
      </c>
      <c r="J30" s="78" t="s">
        <v>41</v>
      </c>
      <c r="K30" s="10"/>
      <c r="L30" s="9" t="s">
        <v>9</v>
      </c>
    </row>
    <row r="31" spans="1:12" ht="37.5" customHeight="1">
      <c r="A31" s="64">
        <v>9</v>
      </c>
      <c r="B31" s="63">
        <v>754</v>
      </c>
      <c r="C31" s="27">
        <v>75412</v>
      </c>
      <c r="D31" s="27">
        <v>6060</v>
      </c>
      <c r="E31" s="20" t="s">
        <v>42</v>
      </c>
      <c r="F31" s="79">
        <v>700000</v>
      </c>
      <c r="G31" s="19">
        <v>350000</v>
      </c>
      <c r="H31" s="19">
        <v>70000</v>
      </c>
      <c r="I31" s="19">
        <v>280000</v>
      </c>
      <c r="J31" s="78" t="s">
        <v>41</v>
      </c>
      <c r="K31" s="10"/>
      <c r="L31" s="9" t="s">
        <v>9</v>
      </c>
    </row>
    <row r="32" spans="1:12" ht="42" customHeight="1">
      <c r="A32" s="64">
        <v>10</v>
      </c>
      <c r="B32" s="63">
        <v>801</v>
      </c>
      <c r="C32" s="27">
        <v>80101</v>
      </c>
      <c r="D32" s="27">
        <v>6050</v>
      </c>
      <c r="E32" s="72" t="s">
        <v>85</v>
      </c>
      <c r="F32" s="75">
        <v>32920</v>
      </c>
      <c r="G32" s="71">
        <v>28000</v>
      </c>
      <c r="H32" s="71">
        <v>28000</v>
      </c>
      <c r="I32" s="71">
        <v>0</v>
      </c>
      <c r="J32" s="78" t="s">
        <v>41</v>
      </c>
      <c r="K32" s="10"/>
      <c r="L32" s="9" t="s">
        <v>9</v>
      </c>
    </row>
    <row r="33" spans="1:12" ht="36" customHeight="1">
      <c r="A33" s="64">
        <v>11</v>
      </c>
      <c r="B33" s="63">
        <v>801</v>
      </c>
      <c r="C33" s="27">
        <v>80103</v>
      </c>
      <c r="D33" s="27">
        <v>6050</v>
      </c>
      <c r="E33" s="72" t="s">
        <v>40</v>
      </c>
      <c r="F33" s="75">
        <v>15000</v>
      </c>
      <c r="G33" s="71">
        <v>15000</v>
      </c>
      <c r="H33" s="71">
        <v>15000</v>
      </c>
      <c r="I33" s="71">
        <v>0</v>
      </c>
      <c r="J33" s="77" t="s">
        <v>12</v>
      </c>
      <c r="K33" s="10"/>
      <c r="L33" s="9" t="s">
        <v>39</v>
      </c>
    </row>
    <row r="34" spans="1:12" s="76" customFormat="1" ht="34.5" customHeight="1">
      <c r="A34" s="64">
        <v>12</v>
      </c>
      <c r="B34" s="63">
        <v>801</v>
      </c>
      <c r="C34" s="27">
        <v>80113</v>
      </c>
      <c r="D34" s="27">
        <v>6210</v>
      </c>
      <c r="E34" s="72" t="s">
        <v>38</v>
      </c>
      <c r="F34" s="75">
        <v>100000</v>
      </c>
      <c r="G34" s="71">
        <v>100000</v>
      </c>
      <c r="H34" s="71">
        <v>100000</v>
      </c>
      <c r="I34" s="71">
        <v>0</v>
      </c>
      <c r="J34" s="24" t="s">
        <v>12</v>
      </c>
      <c r="K34" s="19"/>
      <c r="L34" s="74" t="s">
        <v>37</v>
      </c>
    </row>
    <row r="35" spans="1:12" s="73" customFormat="1" ht="34.5" customHeight="1">
      <c r="A35" s="64">
        <v>13</v>
      </c>
      <c r="B35" s="63">
        <v>801</v>
      </c>
      <c r="C35" s="27">
        <v>80113</v>
      </c>
      <c r="D35" s="27">
        <v>6210</v>
      </c>
      <c r="E35" s="72" t="s">
        <v>38</v>
      </c>
      <c r="F35" s="75">
        <v>55000</v>
      </c>
      <c r="G35" s="71">
        <v>55000</v>
      </c>
      <c r="H35" s="71">
        <v>55000</v>
      </c>
      <c r="I35" s="71">
        <v>0</v>
      </c>
      <c r="J35" s="24" t="s">
        <v>12</v>
      </c>
      <c r="K35" s="19"/>
      <c r="L35" s="74" t="s">
        <v>37</v>
      </c>
    </row>
    <row r="36" spans="1:12" ht="36.75" customHeight="1">
      <c r="A36" s="23">
        <v>14</v>
      </c>
      <c r="B36" s="27">
        <v>854</v>
      </c>
      <c r="C36" s="27">
        <v>85495</v>
      </c>
      <c r="D36" s="27">
        <v>6050</v>
      </c>
      <c r="E36" s="72" t="s">
        <v>36</v>
      </c>
      <c r="F36" s="71">
        <v>25596</v>
      </c>
      <c r="G36" s="19">
        <v>25000</v>
      </c>
      <c r="H36" s="19">
        <v>25000</v>
      </c>
      <c r="I36" s="19">
        <v>0</v>
      </c>
      <c r="J36" s="24" t="s">
        <v>12</v>
      </c>
      <c r="K36" s="19"/>
      <c r="L36" s="16" t="s">
        <v>9</v>
      </c>
    </row>
    <row r="37" spans="1:12" ht="39.75" customHeight="1">
      <c r="A37" s="15">
        <v>15</v>
      </c>
      <c r="B37" s="70">
        <v>900</v>
      </c>
      <c r="C37" s="70">
        <v>90001</v>
      </c>
      <c r="D37" s="69" t="s">
        <v>0</v>
      </c>
      <c r="E37" s="68" t="s">
        <v>35</v>
      </c>
      <c r="F37" s="10">
        <v>285000</v>
      </c>
      <c r="G37" s="10">
        <v>285000</v>
      </c>
      <c r="H37" s="10">
        <v>135000</v>
      </c>
      <c r="I37" s="10">
        <v>150000</v>
      </c>
      <c r="J37" s="357" t="s">
        <v>12</v>
      </c>
      <c r="K37" s="56"/>
      <c r="L37" s="360" t="s">
        <v>9</v>
      </c>
    </row>
    <row r="38" spans="1:12" ht="39.75" customHeight="1">
      <c r="A38" s="28"/>
      <c r="B38" s="109"/>
      <c r="C38" s="109"/>
      <c r="D38" s="114">
        <v>6050</v>
      </c>
      <c r="E38" s="290" t="s">
        <v>302</v>
      </c>
      <c r="F38" s="93"/>
      <c r="G38" s="291" t="s">
        <v>0</v>
      </c>
      <c r="H38" s="93" t="s">
        <v>0</v>
      </c>
      <c r="I38" s="93"/>
      <c r="J38" s="358"/>
      <c r="K38" s="93"/>
      <c r="L38" s="361"/>
    </row>
    <row r="39" spans="1:12" ht="34.5" customHeight="1">
      <c r="A39" s="67"/>
      <c r="B39" s="66"/>
      <c r="C39" s="66"/>
      <c r="D39" s="34">
        <v>6050</v>
      </c>
      <c r="E39" s="65" t="s">
        <v>34</v>
      </c>
      <c r="F39" s="31" t="s">
        <v>0</v>
      </c>
      <c r="G39" s="31" t="s">
        <v>0</v>
      </c>
      <c r="H39" s="31" t="s">
        <v>0</v>
      </c>
      <c r="I39" s="31">
        <v>0</v>
      </c>
      <c r="J39" s="359"/>
      <c r="K39" s="30"/>
      <c r="L39" s="362"/>
    </row>
    <row r="40" spans="1:12" ht="40.5" customHeight="1">
      <c r="A40" s="64">
        <v>16</v>
      </c>
      <c r="B40" s="63">
        <v>900</v>
      </c>
      <c r="C40" s="63">
        <v>90001</v>
      </c>
      <c r="D40" s="27">
        <v>6230</v>
      </c>
      <c r="E40" s="62" t="s">
        <v>33</v>
      </c>
      <c r="F40" s="61">
        <v>24000</v>
      </c>
      <c r="G40" s="61">
        <v>24000</v>
      </c>
      <c r="H40" s="61">
        <v>24000</v>
      </c>
      <c r="I40" s="61">
        <v>0</v>
      </c>
      <c r="J40" s="24" t="s">
        <v>32</v>
      </c>
      <c r="K40" s="19">
        <f>SUM(K42:K46)</f>
        <v>0</v>
      </c>
      <c r="L40" s="60" t="s">
        <v>31</v>
      </c>
    </row>
    <row r="41" spans="1:12" ht="40.5" customHeight="1">
      <c r="A41" s="28"/>
      <c r="B41" s="114">
        <v>900</v>
      </c>
      <c r="C41" s="114">
        <v>90002</v>
      </c>
      <c r="D41" s="69">
        <v>6210</v>
      </c>
      <c r="E41" s="115" t="s">
        <v>84</v>
      </c>
      <c r="F41" s="116">
        <v>30000</v>
      </c>
      <c r="G41" s="116">
        <v>30000</v>
      </c>
      <c r="H41" s="116">
        <v>30000</v>
      </c>
      <c r="I41" s="116"/>
      <c r="J41" s="11"/>
      <c r="K41" s="10"/>
      <c r="L41" s="117"/>
    </row>
    <row r="42" spans="1:12" ht="24.75" customHeight="1">
      <c r="A42" s="59">
        <v>17</v>
      </c>
      <c r="B42" s="58">
        <v>900</v>
      </c>
      <c r="C42" s="58">
        <v>90015</v>
      </c>
      <c r="D42" s="58">
        <v>6050</v>
      </c>
      <c r="E42" s="57" t="s">
        <v>30</v>
      </c>
      <c r="F42" s="56">
        <v>216000</v>
      </c>
      <c r="G42" s="56">
        <v>216000</v>
      </c>
      <c r="H42" s="56">
        <v>216000</v>
      </c>
      <c r="I42" s="56">
        <v>0</v>
      </c>
      <c r="J42" s="363" t="s">
        <v>10</v>
      </c>
      <c r="K42" s="55"/>
      <c r="L42" s="54" t="s">
        <v>9</v>
      </c>
    </row>
    <row r="43" spans="1:12" ht="27" customHeight="1">
      <c r="A43" s="51"/>
      <c r="B43" s="50"/>
      <c r="C43" s="50"/>
      <c r="D43" s="50"/>
      <c r="E43" s="49" t="s">
        <v>29</v>
      </c>
      <c r="F43" s="46"/>
      <c r="G43" s="47" t="s">
        <v>0</v>
      </c>
      <c r="H43" s="47" t="s">
        <v>0</v>
      </c>
      <c r="I43" s="47">
        <v>0</v>
      </c>
      <c r="J43" s="364"/>
      <c r="K43" s="53"/>
      <c r="L43" s="45"/>
    </row>
    <row r="44" spans="1:12" ht="27" customHeight="1">
      <c r="A44" s="51"/>
      <c r="B44" s="50"/>
      <c r="C44" s="50"/>
      <c r="D44" s="50"/>
      <c r="E44" s="49" t="s">
        <v>28</v>
      </c>
      <c r="F44" s="46"/>
      <c r="G44" s="47" t="s">
        <v>0</v>
      </c>
      <c r="H44" s="47" t="s">
        <v>0</v>
      </c>
      <c r="I44" s="47" t="s">
        <v>0</v>
      </c>
      <c r="J44" s="364"/>
      <c r="K44" s="53"/>
      <c r="L44" s="45"/>
    </row>
    <row r="45" spans="1:12" ht="27" customHeight="1">
      <c r="A45" s="51"/>
      <c r="B45" s="50"/>
      <c r="C45" s="50"/>
      <c r="D45" s="50"/>
      <c r="E45" s="49" t="s">
        <v>27</v>
      </c>
      <c r="F45" s="48" t="s">
        <v>0</v>
      </c>
      <c r="G45" s="47" t="s">
        <v>0</v>
      </c>
      <c r="H45" s="47" t="s">
        <v>0</v>
      </c>
      <c r="I45" s="47" t="s">
        <v>0</v>
      </c>
      <c r="J45" s="364"/>
      <c r="K45" s="53"/>
      <c r="L45" s="45"/>
    </row>
    <row r="46" spans="1:12" ht="27" customHeight="1">
      <c r="A46" s="51"/>
      <c r="B46" s="50"/>
      <c r="C46" s="50"/>
      <c r="D46" s="50"/>
      <c r="E46" s="49" t="s">
        <v>26</v>
      </c>
      <c r="F46" s="48"/>
      <c r="G46" s="47" t="s">
        <v>0</v>
      </c>
      <c r="H46" s="47" t="s">
        <v>0</v>
      </c>
      <c r="I46" s="47" t="s">
        <v>0</v>
      </c>
      <c r="J46" s="364"/>
      <c r="K46" s="53"/>
      <c r="L46" s="45"/>
    </row>
    <row r="47" spans="1:12" ht="27" customHeight="1">
      <c r="A47" s="51"/>
      <c r="B47" s="50"/>
      <c r="C47" s="50"/>
      <c r="D47" s="50"/>
      <c r="E47" s="49" t="s">
        <v>25</v>
      </c>
      <c r="F47" s="48"/>
      <c r="G47" s="47" t="s">
        <v>0</v>
      </c>
      <c r="H47" s="47" t="s">
        <v>0</v>
      </c>
      <c r="I47" s="47" t="s">
        <v>0</v>
      </c>
      <c r="J47" s="364"/>
      <c r="K47" s="52"/>
      <c r="L47" s="45"/>
    </row>
    <row r="48" spans="1:12" ht="27" customHeight="1">
      <c r="A48" s="51"/>
      <c r="B48" s="50"/>
      <c r="C48" s="50"/>
      <c r="D48" s="50"/>
      <c r="E48" s="49" t="s">
        <v>24</v>
      </c>
      <c r="F48" s="48"/>
      <c r="G48" s="47" t="s">
        <v>0</v>
      </c>
      <c r="H48" s="47" t="s">
        <v>0</v>
      </c>
      <c r="I48" s="47" t="s">
        <v>0</v>
      </c>
      <c r="J48" s="364"/>
      <c r="K48" s="46" t="s">
        <v>0</v>
      </c>
      <c r="L48" s="45"/>
    </row>
    <row r="49" spans="1:12" ht="21.75" customHeight="1">
      <c r="A49" s="51"/>
      <c r="B49" s="50"/>
      <c r="C49" s="50"/>
      <c r="D49" s="50"/>
      <c r="E49" s="49" t="s">
        <v>23</v>
      </c>
      <c r="F49" s="48"/>
      <c r="G49" s="47" t="s">
        <v>0</v>
      </c>
      <c r="H49" s="47" t="s">
        <v>0</v>
      </c>
      <c r="I49" s="47" t="s">
        <v>0</v>
      </c>
      <c r="J49" s="364"/>
      <c r="K49" s="46"/>
      <c r="L49" s="45"/>
    </row>
    <row r="50" spans="1:12" ht="27" customHeight="1">
      <c r="A50" s="51"/>
      <c r="B50" s="50"/>
      <c r="C50" s="50"/>
      <c r="D50" s="50"/>
      <c r="E50" s="49" t="s">
        <v>22</v>
      </c>
      <c r="F50" s="48"/>
      <c r="G50" s="47" t="s">
        <v>0</v>
      </c>
      <c r="H50" s="47" t="s">
        <v>0</v>
      </c>
      <c r="I50" s="47" t="s">
        <v>0</v>
      </c>
      <c r="J50" s="364"/>
      <c r="K50" s="46"/>
      <c r="L50" s="45"/>
    </row>
    <row r="51" spans="1:12" ht="27" customHeight="1">
      <c r="A51" s="51"/>
      <c r="B51" s="50"/>
      <c r="C51" s="50"/>
      <c r="D51" s="50"/>
      <c r="E51" s="49" t="s">
        <v>21</v>
      </c>
      <c r="F51" s="48"/>
      <c r="G51" s="47" t="s">
        <v>0</v>
      </c>
      <c r="H51" s="47" t="s">
        <v>0</v>
      </c>
      <c r="I51" s="47" t="s">
        <v>0</v>
      </c>
      <c r="J51" s="364"/>
      <c r="K51" s="46"/>
      <c r="L51" s="45"/>
    </row>
    <row r="52" spans="1:12" ht="18" customHeight="1">
      <c r="A52" s="367" t="s">
        <v>20</v>
      </c>
      <c r="B52" s="368"/>
      <c r="C52" s="50"/>
      <c r="D52" s="50"/>
      <c r="E52" s="49" t="s">
        <v>19</v>
      </c>
      <c r="F52" s="48" t="s">
        <v>0</v>
      </c>
      <c r="G52" s="47" t="s">
        <v>0</v>
      </c>
      <c r="H52" s="47" t="s">
        <v>0</v>
      </c>
      <c r="I52" s="47" t="s">
        <v>0</v>
      </c>
      <c r="J52" s="364"/>
      <c r="K52" s="46"/>
      <c r="L52" s="45"/>
    </row>
    <row r="53" spans="1:12" ht="27.75" customHeight="1">
      <c r="A53" s="44"/>
      <c r="B53" s="42"/>
      <c r="C53" s="41"/>
      <c r="D53" s="41"/>
      <c r="E53" s="33" t="s">
        <v>18</v>
      </c>
      <c r="F53" s="39"/>
      <c r="G53" s="38"/>
      <c r="H53" s="38"/>
      <c r="I53" s="38"/>
      <c r="J53" s="365"/>
      <c r="K53" s="37"/>
      <c r="L53" s="36"/>
    </row>
    <row r="54" spans="1:12" ht="30.75" customHeight="1">
      <c r="A54" s="43"/>
      <c r="B54" s="42"/>
      <c r="C54" s="41"/>
      <c r="D54" s="41"/>
      <c r="E54" s="40" t="s">
        <v>17</v>
      </c>
      <c r="F54" s="39"/>
      <c r="G54" s="38"/>
      <c r="H54" s="38"/>
      <c r="I54" s="38"/>
      <c r="J54" s="365"/>
      <c r="K54" s="37"/>
      <c r="L54" s="36"/>
    </row>
    <row r="55" spans="1:12" ht="28.5" customHeight="1">
      <c r="A55" s="35"/>
      <c r="B55" s="34"/>
      <c r="C55" s="34"/>
      <c r="D55" s="34"/>
      <c r="E55" s="33" t="s">
        <v>16</v>
      </c>
      <c r="F55" s="32"/>
      <c r="G55" s="31" t="s">
        <v>0</v>
      </c>
      <c r="H55" s="31" t="s">
        <v>0</v>
      </c>
      <c r="I55" s="31" t="s">
        <v>0</v>
      </c>
      <c r="J55" s="366"/>
      <c r="K55" s="30"/>
      <c r="L55" s="29"/>
    </row>
    <row r="56" spans="1:12" ht="33.75" customHeight="1">
      <c r="A56" s="23">
        <v>18</v>
      </c>
      <c r="B56" s="27">
        <v>921</v>
      </c>
      <c r="C56" s="27">
        <v>92109</v>
      </c>
      <c r="D56" s="27">
        <v>6050</v>
      </c>
      <c r="E56" s="20" t="s">
        <v>15</v>
      </c>
      <c r="F56" s="19">
        <v>15000</v>
      </c>
      <c r="G56" s="19">
        <v>15000</v>
      </c>
      <c r="H56" s="19">
        <v>15000</v>
      </c>
      <c r="I56" s="19">
        <v>0</v>
      </c>
      <c r="J56" s="24" t="s">
        <v>10</v>
      </c>
      <c r="K56" s="19" t="s">
        <v>0</v>
      </c>
      <c r="L56" s="16" t="s">
        <v>9</v>
      </c>
    </row>
    <row r="57" spans="1:12" ht="33.75" customHeight="1" thickBot="1">
      <c r="A57" s="28">
        <v>19</v>
      </c>
      <c r="B57" s="27">
        <v>921</v>
      </c>
      <c r="C57" s="27">
        <v>92109</v>
      </c>
      <c r="D57" s="26">
        <v>6050</v>
      </c>
      <c r="E57" s="25" t="s">
        <v>14</v>
      </c>
      <c r="F57" s="10">
        <v>510391.2</v>
      </c>
      <c r="G57" s="10">
        <v>450000</v>
      </c>
      <c r="H57" s="10">
        <v>450000</v>
      </c>
      <c r="I57" s="10">
        <v>0</v>
      </c>
      <c r="J57" s="24" t="s">
        <v>10</v>
      </c>
      <c r="K57" s="19" t="s">
        <v>0</v>
      </c>
      <c r="L57" s="16" t="s">
        <v>9</v>
      </c>
    </row>
    <row r="58" spans="1:12" ht="44.25" customHeight="1">
      <c r="A58" s="23">
        <v>19</v>
      </c>
      <c r="B58" s="22">
        <v>926</v>
      </c>
      <c r="C58" s="22">
        <v>92601</v>
      </c>
      <c r="D58" s="21">
        <v>6050</v>
      </c>
      <c r="E58" s="20" t="s">
        <v>13</v>
      </c>
      <c r="F58" s="19">
        <v>5000</v>
      </c>
      <c r="G58" s="19">
        <v>5000</v>
      </c>
      <c r="H58" s="19">
        <v>5000</v>
      </c>
      <c r="I58" s="19">
        <v>0</v>
      </c>
      <c r="J58" s="18" t="s">
        <v>12</v>
      </c>
      <c r="K58" s="17"/>
      <c r="L58" s="16" t="s">
        <v>9</v>
      </c>
    </row>
    <row r="59" spans="1:12" ht="37.5" customHeight="1" thickBot="1">
      <c r="A59" s="15">
        <v>20</v>
      </c>
      <c r="B59" s="14">
        <v>926</v>
      </c>
      <c r="C59" s="14">
        <v>92601</v>
      </c>
      <c r="D59" s="13">
        <v>6050</v>
      </c>
      <c r="E59" s="12" t="s">
        <v>11</v>
      </c>
      <c r="F59" s="10">
        <v>93493.2</v>
      </c>
      <c r="G59" s="10">
        <v>90000</v>
      </c>
      <c r="H59" s="10">
        <v>90000</v>
      </c>
      <c r="I59" s="10">
        <v>0</v>
      </c>
      <c r="J59" s="11" t="s">
        <v>10</v>
      </c>
      <c r="K59" s="10">
        <v>0</v>
      </c>
      <c r="L59" s="9" t="s">
        <v>9</v>
      </c>
    </row>
    <row r="60" spans="1:12" ht="36" customHeight="1" thickBot="1">
      <c r="A60" s="369" t="s">
        <v>8</v>
      </c>
      <c r="B60" s="370"/>
      <c r="C60" s="370"/>
      <c r="D60" s="371"/>
      <c r="E60" s="372"/>
      <c r="F60" s="8">
        <f>+F12+F13+F19+F20+F21+F27+F28+F30+F31+F32+F33+F34+F36+F37+F40+F42+F56+F57+F58+F59+F35+F18+F41+F29</f>
        <v>5475558.75</v>
      </c>
      <c r="G60" s="8">
        <f>+G12+G13+G19+G20+G21+G27+G28+G30+G31+G32+G33+G34+G36+G37+G40+G42+G56+G57+G58+G59+G35+G18+G41+G29</f>
        <v>4880000</v>
      </c>
      <c r="H60" s="8">
        <f t="shared" ref="H60:I60" si="0">+H12+H13+H19+H20+H21+H27+H28+H30+H31+H32+H33+H34+H36+H37+H40+H42+H56+H57+H58+H59+H35+H18+H41+H29</f>
        <v>4450000</v>
      </c>
      <c r="I60" s="8">
        <f t="shared" si="0"/>
        <v>430000</v>
      </c>
      <c r="J60" s="7" t="s">
        <v>7</v>
      </c>
      <c r="K60" s="6">
        <f>SUM(K11:K59)-K39</f>
        <v>0</v>
      </c>
      <c r="L60" s="5" t="s">
        <v>6</v>
      </c>
    </row>
    <row r="61" spans="1:12">
      <c r="A61" s="1" t="s">
        <v>5</v>
      </c>
    </row>
    <row r="62" spans="1:12">
      <c r="A62" s="1" t="s">
        <v>4</v>
      </c>
      <c r="I62" s="2" t="s">
        <v>0</v>
      </c>
    </row>
    <row r="63" spans="1:12">
      <c r="A63" s="1" t="s">
        <v>3</v>
      </c>
    </row>
    <row r="64" spans="1:12">
      <c r="A64" s="3" t="s">
        <v>2</v>
      </c>
    </row>
    <row r="65" spans="1:7">
      <c r="A65" s="4" t="s">
        <v>0</v>
      </c>
    </row>
    <row r="66" spans="1:7">
      <c r="A66" s="373" t="s">
        <v>1</v>
      </c>
      <c r="B66" s="373"/>
      <c r="C66" s="1" t="s">
        <v>0</v>
      </c>
      <c r="E66" s="3" t="s">
        <v>0</v>
      </c>
    </row>
    <row r="69" spans="1:7">
      <c r="E69" s="1" t="s">
        <v>0</v>
      </c>
    </row>
    <row r="72" spans="1:7">
      <c r="G72" s="1" t="s">
        <v>0</v>
      </c>
    </row>
    <row r="74" spans="1:7">
      <c r="G74" s="2" t="s">
        <v>0</v>
      </c>
    </row>
    <row r="79" spans="1:7">
      <c r="F79" s="1" t="s">
        <v>0</v>
      </c>
    </row>
  </sheetData>
  <mergeCells count="27">
    <mergeCell ref="J42:J55"/>
    <mergeCell ref="A52:B52"/>
    <mergeCell ref="A60:E60"/>
    <mergeCell ref="A66:B66"/>
    <mergeCell ref="J13:J17"/>
    <mergeCell ref="L13:L17"/>
    <mergeCell ref="J21:J26"/>
    <mergeCell ref="L21:L26"/>
    <mergeCell ref="A26:B26"/>
    <mergeCell ref="J37:J39"/>
    <mergeCell ref="L37:L39"/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D30"/>
  <sheetViews>
    <sheetView showGridLines="0" workbookViewId="0">
      <selection activeCell="D12" sqref="D12"/>
    </sheetView>
  </sheetViews>
  <sheetFormatPr defaultRowHeight="12.75"/>
  <cols>
    <col min="1" max="1" width="4.7109375" style="120" bestFit="1" customWidth="1"/>
    <col min="2" max="2" width="42.7109375" style="120" customWidth="1"/>
    <col min="3" max="3" width="10.85546875" style="120" customWidth="1"/>
    <col min="4" max="4" width="14.85546875" style="120" customWidth="1"/>
    <col min="5" max="256" width="9.140625" style="120"/>
    <col min="257" max="257" width="4.7109375" style="120" bestFit="1" customWidth="1"/>
    <col min="258" max="258" width="42.7109375" style="120" customWidth="1"/>
    <col min="259" max="259" width="10.85546875" style="120" customWidth="1"/>
    <col min="260" max="260" width="14.85546875" style="120" customWidth="1"/>
    <col min="261" max="512" width="9.140625" style="120"/>
    <col min="513" max="513" width="4.7109375" style="120" bestFit="1" customWidth="1"/>
    <col min="514" max="514" width="42.7109375" style="120" customWidth="1"/>
    <col min="515" max="515" width="10.85546875" style="120" customWidth="1"/>
    <col min="516" max="516" width="14.85546875" style="120" customWidth="1"/>
    <col min="517" max="768" width="9.140625" style="120"/>
    <col min="769" max="769" width="4.7109375" style="120" bestFit="1" customWidth="1"/>
    <col min="770" max="770" width="42.7109375" style="120" customWidth="1"/>
    <col min="771" max="771" width="10.85546875" style="120" customWidth="1"/>
    <col min="772" max="772" width="14.85546875" style="120" customWidth="1"/>
    <col min="773" max="1024" width="9.140625" style="120"/>
    <col min="1025" max="1025" width="4.7109375" style="120" bestFit="1" customWidth="1"/>
    <col min="1026" max="1026" width="42.7109375" style="120" customWidth="1"/>
    <col min="1027" max="1027" width="10.85546875" style="120" customWidth="1"/>
    <col min="1028" max="1028" width="14.85546875" style="120" customWidth="1"/>
    <col min="1029" max="1280" width="9.140625" style="120"/>
    <col min="1281" max="1281" width="4.7109375" style="120" bestFit="1" customWidth="1"/>
    <col min="1282" max="1282" width="42.7109375" style="120" customWidth="1"/>
    <col min="1283" max="1283" width="10.85546875" style="120" customWidth="1"/>
    <col min="1284" max="1284" width="14.85546875" style="120" customWidth="1"/>
    <col min="1285" max="1536" width="9.140625" style="120"/>
    <col min="1537" max="1537" width="4.7109375" style="120" bestFit="1" customWidth="1"/>
    <col min="1538" max="1538" width="42.7109375" style="120" customWidth="1"/>
    <col min="1539" max="1539" width="10.85546875" style="120" customWidth="1"/>
    <col min="1540" max="1540" width="14.85546875" style="120" customWidth="1"/>
    <col min="1541" max="1792" width="9.140625" style="120"/>
    <col min="1793" max="1793" width="4.7109375" style="120" bestFit="1" customWidth="1"/>
    <col min="1794" max="1794" width="42.7109375" style="120" customWidth="1"/>
    <col min="1795" max="1795" width="10.85546875" style="120" customWidth="1"/>
    <col min="1796" max="1796" width="14.85546875" style="120" customWidth="1"/>
    <col min="1797" max="2048" width="9.140625" style="120"/>
    <col min="2049" max="2049" width="4.7109375" style="120" bestFit="1" customWidth="1"/>
    <col min="2050" max="2050" width="42.7109375" style="120" customWidth="1"/>
    <col min="2051" max="2051" width="10.85546875" style="120" customWidth="1"/>
    <col min="2052" max="2052" width="14.85546875" style="120" customWidth="1"/>
    <col min="2053" max="2304" width="9.140625" style="120"/>
    <col min="2305" max="2305" width="4.7109375" style="120" bestFit="1" customWidth="1"/>
    <col min="2306" max="2306" width="42.7109375" style="120" customWidth="1"/>
    <col min="2307" max="2307" width="10.85546875" style="120" customWidth="1"/>
    <col min="2308" max="2308" width="14.85546875" style="120" customWidth="1"/>
    <col min="2309" max="2560" width="9.140625" style="120"/>
    <col min="2561" max="2561" width="4.7109375" style="120" bestFit="1" customWidth="1"/>
    <col min="2562" max="2562" width="42.7109375" style="120" customWidth="1"/>
    <col min="2563" max="2563" width="10.85546875" style="120" customWidth="1"/>
    <col min="2564" max="2564" width="14.85546875" style="120" customWidth="1"/>
    <col min="2565" max="2816" width="9.140625" style="120"/>
    <col min="2817" max="2817" width="4.7109375" style="120" bestFit="1" customWidth="1"/>
    <col min="2818" max="2818" width="42.7109375" style="120" customWidth="1"/>
    <col min="2819" max="2819" width="10.85546875" style="120" customWidth="1"/>
    <col min="2820" max="2820" width="14.85546875" style="120" customWidth="1"/>
    <col min="2821" max="3072" width="9.140625" style="120"/>
    <col min="3073" max="3073" width="4.7109375" style="120" bestFit="1" customWidth="1"/>
    <col min="3074" max="3074" width="42.7109375" style="120" customWidth="1"/>
    <col min="3075" max="3075" width="10.85546875" style="120" customWidth="1"/>
    <col min="3076" max="3076" width="14.85546875" style="120" customWidth="1"/>
    <col min="3077" max="3328" width="9.140625" style="120"/>
    <col min="3329" max="3329" width="4.7109375" style="120" bestFit="1" customWidth="1"/>
    <col min="3330" max="3330" width="42.7109375" style="120" customWidth="1"/>
    <col min="3331" max="3331" width="10.85546875" style="120" customWidth="1"/>
    <col min="3332" max="3332" width="14.85546875" style="120" customWidth="1"/>
    <col min="3333" max="3584" width="9.140625" style="120"/>
    <col min="3585" max="3585" width="4.7109375" style="120" bestFit="1" customWidth="1"/>
    <col min="3586" max="3586" width="42.7109375" style="120" customWidth="1"/>
    <col min="3587" max="3587" width="10.85546875" style="120" customWidth="1"/>
    <col min="3588" max="3588" width="14.85546875" style="120" customWidth="1"/>
    <col min="3589" max="3840" width="9.140625" style="120"/>
    <col min="3841" max="3841" width="4.7109375" style="120" bestFit="1" customWidth="1"/>
    <col min="3842" max="3842" width="42.7109375" style="120" customWidth="1"/>
    <col min="3843" max="3843" width="10.85546875" style="120" customWidth="1"/>
    <col min="3844" max="3844" width="14.85546875" style="120" customWidth="1"/>
    <col min="3845" max="4096" width="9.140625" style="120"/>
    <col min="4097" max="4097" width="4.7109375" style="120" bestFit="1" customWidth="1"/>
    <col min="4098" max="4098" width="42.7109375" style="120" customWidth="1"/>
    <col min="4099" max="4099" width="10.85546875" style="120" customWidth="1"/>
    <col min="4100" max="4100" width="14.85546875" style="120" customWidth="1"/>
    <col min="4101" max="4352" width="9.140625" style="120"/>
    <col min="4353" max="4353" width="4.7109375" style="120" bestFit="1" customWidth="1"/>
    <col min="4354" max="4354" width="42.7109375" style="120" customWidth="1"/>
    <col min="4355" max="4355" width="10.85546875" style="120" customWidth="1"/>
    <col min="4356" max="4356" width="14.85546875" style="120" customWidth="1"/>
    <col min="4357" max="4608" width="9.140625" style="120"/>
    <col min="4609" max="4609" width="4.7109375" style="120" bestFit="1" customWidth="1"/>
    <col min="4610" max="4610" width="42.7109375" style="120" customWidth="1"/>
    <col min="4611" max="4611" width="10.85546875" style="120" customWidth="1"/>
    <col min="4612" max="4612" width="14.85546875" style="120" customWidth="1"/>
    <col min="4613" max="4864" width="9.140625" style="120"/>
    <col min="4865" max="4865" width="4.7109375" style="120" bestFit="1" customWidth="1"/>
    <col min="4866" max="4866" width="42.7109375" style="120" customWidth="1"/>
    <col min="4867" max="4867" width="10.85546875" style="120" customWidth="1"/>
    <col min="4868" max="4868" width="14.85546875" style="120" customWidth="1"/>
    <col min="4869" max="5120" width="9.140625" style="120"/>
    <col min="5121" max="5121" width="4.7109375" style="120" bestFit="1" customWidth="1"/>
    <col min="5122" max="5122" width="42.7109375" style="120" customWidth="1"/>
    <col min="5123" max="5123" width="10.85546875" style="120" customWidth="1"/>
    <col min="5124" max="5124" width="14.85546875" style="120" customWidth="1"/>
    <col min="5125" max="5376" width="9.140625" style="120"/>
    <col min="5377" max="5377" width="4.7109375" style="120" bestFit="1" customWidth="1"/>
    <col min="5378" max="5378" width="42.7109375" style="120" customWidth="1"/>
    <col min="5379" max="5379" width="10.85546875" style="120" customWidth="1"/>
    <col min="5380" max="5380" width="14.85546875" style="120" customWidth="1"/>
    <col min="5381" max="5632" width="9.140625" style="120"/>
    <col min="5633" max="5633" width="4.7109375" style="120" bestFit="1" customWidth="1"/>
    <col min="5634" max="5634" width="42.7109375" style="120" customWidth="1"/>
    <col min="5635" max="5635" width="10.85546875" style="120" customWidth="1"/>
    <col min="5636" max="5636" width="14.85546875" style="120" customWidth="1"/>
    <col min="5637" max="5888" width="9.140625" style="120"/>
    <col min="5889" max="5889" width="4.7109375" style="120" bestFit="1" customWidth="1"/>
    <col min="5890" max="5890" width="42.7109375" style="120" customWidth="1"/>
    <col min="5891" max="5891" width="10.85546875" style="120" customWidth="1"/>
    <col min="5892" max="5892" width="14.85546875" style="120" customWidth="1"/>
    <col min="5893" max="6144" width="9.140625" style="120"/>
    <col min="6145" max="6145" width="4.7109375" style="120" bestFit="1" customWidth="1"/>
    <col min="6146" max="6146" width="42.7109375" style="120" customWidth="1"/>
    <col min="6147" max="6147" width="10.85546875" style="120" customWidth="1"/>
    <col min="6148" max="6148" width="14.85546875" style="120" customWidth="1"/>
    <col min="6149" max="6400" width="9.140625" style="120"/>
    <col min="6401" max="6401" width="4.7109375" style="120" bestFit="1" customWidth="1"/>
    <col min="6402" max="6402" width="42.7109375" style="120" customWidth="1"/>
    <col min="6403" max="6403" width="10.85546875" style="120" customWidth="1"/>
    <col min="6404" max="6404" width="14.85546875" style="120" customWidth="1"/>
    <col min="6405" max="6656" width="9.140625" style="120"/>
    <col min="6657" max="6657" width="4.7109375" style="120" bestFit="1" customWidth="1"/>
    <col min="6658" max="6658" width="42.7109375" style="120" customWidth="1"/>
    <col min="6659" max="6659" width="10.85546875" style="120" customWidth="1"/>
    <col min="6660" max="6660" width="14.85546875" style="120" customWidth="1"/>
    <col min="6661" max="6912" width="9.140625" style="120"/>
    <col min="6913" max="6913" width="4.7109375" style="120" bestFit="1" customWidth="1"/>
    <col min="6914" max="6914" width="42.7109375" style="120" customWidth="1"/>
    <col min="6915" max="6915" width="10.85546875" style="120" customWidth="1"/>
    <col min="6916" max="6916" width="14.85546875" style="120" customWidth="1"/>
    <col min="6917" max="7168" width="9.140625" style="120"/>
    <col min="7169" max="7169" width="4.7109375" style="120" bestFit="1" customWidth="1"/>
    <col min="7170" max="7170" width="42.7109375" style="120" customWidth="1"/>
    <col min="7171" max="7171" width="10.85546875" style="120" customWidth="1"/>
    <col min="7172" max="7172" width="14.85546875" style="120" customWidth="1"/>
    <col min="7173" max="7424" width="9.140625" style="120"/>
    <col min="7425" max="7425" width="4.7109375" style="120" bestFit="1" customWidth="1"/>
    <col min="7426" max="7426" width="42.7109375" style="120" customWidth="1"/>
    <col min="7427" max="7427" width="10.85546875" style="120" customWidth="1"/>
    <col min="7428" max="7428" width="14.85546875" style="120" customWidth="1"/>
    <col min="7429" max="7680" width="9.140625" style="120"/>
    <col min="7681" max="7681" width="4.7109375" style="120" bestFit="1" customWidth="1"/>
    <col min="7682" max="7682" width="42.7109375" style="120" customWidth="1"/>
    <col min="7683" max="7683" width="10.85546875" style="120" customWidth="1"/>
    <col min="7684" max="7684" width="14.85546875" style="120" customWidth="1"/>
    <col min="7685" max="7936" width="9.140625" style="120"/>
    <col min="7937" max="7937" width="4.7109375" style="120" bestFit="1" customWidth="1"/>
    <col min="7938" max="7938" width="42.7109375" style="120" customWidth="1"/>
    <col min="7939" max="7939" width="10.85546875" style="120" customWidth="1"/>
    <col min="7940" max="7940" width="14.85546875" style="120" customWidth="1"/>
    <col min="7941" max="8192" width="9.140625" style="120"/>
    <col min="8193" max="8193" width="4.7109375" style="120" bestFit="1" customWidth="1"/>
    <col min="8194" max="8194" width="42.7109375" style="120" customWidth="1"/>
    <col min="8195" max="8195" width="10.85546875" style="120" customWidth="1"/>
    <col min="8196" max="8196" width="14.85546875" style="120" customWidth="1"/>
    <col min="8197" max="8448" width="9.140625" style="120"/>
    <col min="8449" max="8449" width="4.7109375" style="120" bestFit="1" customWidth="1"/>
    <col min="8450" max="8450" width="42.7109375" style="120" customWidth="1"/>
    <col min="8451" max="8451" width="10.85546875" style="120" customWidth="1"/>
    <col min="8452" max="8452" width="14.85546875" style="120" customWidth="1"/>
    <col min="8453" max="8704" width="9.140625" style="120"/>
    <col min="8705" max="8705" width="4.7109375" style="120" bestFit="1" customWidth="1"/>
    <col min="8706" max="8706" width="42.7109375" style="120" customWidth="1"/>
    <col min="8707" max="8707" width="10.85546875" style="120" customWidth="1"/>
    <col min="8708" max="8708" width="14.85546875" style="120" customWidth="1"/>
    <col min="8709" max="8960" width="9.140625" style="120"/>
    <col min="8961" max="8961" width="4.7109375" style="120" bestFit="1" customWidth="1"/>
    <col min="8962" max="8962" width="42.7109375" style="120" customWidth="1"/>
    <col min="8963" max="8963" width="10.85546875" style="120" customWidth="1"/>
    <col min="8964" max="8964" width="14.85546875" style="120" customWidth="1"/>
    <col min="8965" max="9216" width="9.140625" style="120"/>
    <col min="9217" max="9217" width="4.7109375" style="120" bestFit="1" customWidth="1"/>
    <col min="9218" max="9218" width="42.7109375" style="120" customWidth="1"/>
    <col min="9219" max="9219" width="10.85546875" style="120" customWidth="1"/>
    <col min="9220" max="9220" width="14.85546875" style="120" customWidth="1"/>
    <col min="9221" max="9472" width="9.140625" style="120"/>
    <col min="9473" max="9473" width="4.7109375" style="120" bestFit="1" customWidth="1"/>
    <col min="9474" max="9474" width="42.7109375" style="120" customWidth="1"/>
    <col min="9475" max="9475" width="10.85546875" style="120" customWidth="1"/>
    <col min="9476" max="9476" width="14.85546875" style="120" customWidth="1"/>
    <col min="9477" max="9728" width="9.140625" style="120"/>
    <col min="9729" max="9729" width="4.7109375" style="120" bestFit="1" customWidth="1"/>
    <col min="9730" max="9730" width="42.7109375" style="120" customWidth="1"/>
    <col min="9731" max="9731" width="10.85546875" style="120" customWidth="1"/>
    <col min="9732" max="9732" width="14.85546875" style="120" customWidth="1"/>
    <col min="9733" max="9984" width="9.140625" style="120"/>
    <col min="9985" max="9985" width="4.7109375" style="120" bestFit="1" customWidth="1"/>
    <col min="9986" max="9986" width="42.7109375" style="120" customWidth="1"/>
    <col min="9987" max="9987" width="10.85546875" style="120" customWidth="1"/>
    <col min="9988" max="9988" width="14.85546875" style="120" customWidth="1"/>
    <col min="9989" max="10240" width="9.140625" style="120"/>
    <col min="10241" max="10241" width="4.7109375" style="120" bestFit="1" customWidth="1"/>
    <col min="10242" max="10242" width="42.7109375" style="120" customWidth="1"/>
    <col min="10243" max="10243" width="10.85546875" style="120" customWidth="1"/>
    <col min="10244" max="10244" width="14.85546875" style="120" customWidth="1"/>
    <col min="10245" max="10496" width="9.140625" style="120"/>
    <col min="10497" max="10497" width="4.7109375" style="120" bestFit="1" customWidth="1"/>
    <col min="10498" max="10498" width="42.7109375" style="120" customWidth="1"/>
    <col min="10499" max="10499" width="10.85546875" style="120" customWidth="1"/>
    <col min="10500" max="10500" width="14.85546875" style="120" customWidth="1"/>
    <col min="10501" max="10752" width="9.140625" style="120"/>
    <col min="10753" max="10753" width="4.7109375" style="120" bestFit="1" customWidth="1"/>
    <col min="10754" max="10754" width="42.7109375" style="120" customWidth="1"/>
    <col min="10755" max="10755" width="10.85546875" style="120" customWidth="1"/>
    <col min="10756" max="10756" width="14.85546875" style="120" customWidth="1"/>
    <col min="10757" max="11008" width="9.140625" style="120"/>
    <col min="11009" max="11009" width="4.7109375" style="120" bestFit="1" customWidth="1"/>
    <col min="11010" max="11010" width="42.7109375" style="120" customWidth="1"/>
    <col min="11011" max="11011" width="10.85546875" style="120" customWidth="1"/>
    <col min="11012" max="11012" width="14.85546875" style="120" customWidth="1"/>
    <col min="11013" max="11264" width="9.140625" style="120"/>
    <col min="11265" max="11265" width="4.7109375" style="120" bestFit="1" customWidth="1"/>
    <col min="11266" max="11266" width="42.7109375" style="120" customWidth="1"/>
    <col min="11267" max="11267" width="10.85546875" style="120" customWidth="1"/>
    <col min="11268" max="11268" width="14.85546875" style="120" customWidth="1"/>
    <col min="11269" max="11520" width="9.140625" style="120"/>
    <col min="11521" max="11521" width="4.7109375" style="120" bestFit="1" customWidth="1"/>
    <col min="11522" max="11522" width="42.7109375" style="120" customWidth="1"/>
    <col min="11523" max="11523" width="10.85546875" style="120" customWidth="1"/>
    <col min="11524" max="11524" width="14.85546875" style="120" customWidth="1"/>
    <col min="11525" max="11776" width="9.140625" style="120"/>
    <col min="11777" max="11777" width="4.7109375" style="120" bestFit="1" customWidth="1"/>
    <col min="11778" max="11778" width="42.7109375" style="120" customWidth="1"/>
    <col min="11779" max="11779" width="10.85546875" style="120" customWidth="1"/>
    <col min="11780" max="11780" width="14.85546875" style="120" customWidth="1"/>
    <col min="11781" max="12032" width="9.140625" style="120"/>
    <col min="12033" max="12033" width="4.7109375" style="120" bestFit="1" customWidth="1"/>
    <col min="12034" max="12034" width="42.7109375" style="120" customWidth="1"/>
    <col min="12035" max="12035" width="10.85546875" style="120" customWidth="1"/>
    <col min="12036" max="12036" width="14.85546875" style="120" customWidth="1"/>
    <col min="12037" max="12288" width="9.140625" style="120"/>
    <col min="12289" max="12289" width="4.7109375" style="120" bestFit="1" customWidth="1"/>
    <col min="12290" max="12290" width="42.7109375" style="120" customWidth="1"/>
    <col min="12291" max="12291" width="10.85546875" style="120" customWidth="1"/>
    <col min="12292" max="12292" width="14.85546875" style="120" customWidth="1"/>
    <col min="12293" max="12544" width="9.140625" style="120"/>
    <col min="12545" max="12545" width="4.7109375" style="120" bestFit="1" customWidth="1"/>
    <col min="12546" max="12546" width="42.7109375" style="120" customWidth="1"/>
    <col min="12547" max="12547" width="10.85546875" style="120" customWidth="1"/>
    <col min="12548" max="12548" width="14.85546875" style="120" customWidth="1"/>
    <col min="12549" max="12800" width="9.140625" style="120"/>
    <col min="12801" max="12801" width="4.7109375" style="120" bestFit="1" customWidth="1"/>
    <col min="12802" max="12802" width="42.7109375" style="120" customWidth="1"/>
    <col min="12803" max="12803" width="10.85546875" style="120" customWidth="1"/>
    <col min="12804" max="12804" width="14.85546875" style="120" customWidth="1"/>
    <col min="12805" max="13056" width="9.140625" style="120"/>
    <col min="13057" max="13057" width="4.7109375" style="120" bestFit="1" customWidth="1"/>
    <col min="13058" max="13058" width="42.7109375" style="120" customWidth="1"/>
    <col min="13059" max="13059" width="10.85546875" style="120" customWidth="1"/>
    <col min="13060" max="13060" width="14.85546875" style="120" customWidth="1"/>
    <col min="13061" max="13312" width="9.140625" style="120"/>
    <col min="13313" max="13313" width="4.7109375" style="120" bestFit="1" customWidth="1"/>
    <col min="13314" max="13314" width="42.7109375" style="120" customWidth="1"/>
    <col min="13315" max="13315" width="10.85546875" style="120" customWidth="1"/>
    <col min="13316" max="13316" width="14.85546875" style="120" customWidth="1"/>
    <col min="13317" max="13568" width="9.140625" style="120"/>
    <col min="13569" max="13569" width="4.7109375" style="120" bestFit="1" customWidth="1"/>
    <col min="13570" max="13570" width="42.7109375" style="120" customWidth="1"/>
    <col min="13571" max="13571" width="10.85546875" style="120" customWidth="1"/>
    <col min="13572" max="13572" width="14.85546875" style="120" customWidth="1"/>
    <col min="13573" max="13824" width="9.140625" style="120"/>
    <col min="13825" max="13825" width="4.7109375" style="120" bestFit="1" customWidth="1"/>
    <col min="13826" max="13826" width="42.7109375" style="120" customWidth="1"/>
    <col min="13827" max="13827" width="10.85546875" style="120" customWidth="1"/>
    <col min="13828" max="13828" width="14.85546875" style="120" customWidth="1"/>
    <col min="13829" max="14080" width="9.140625" style="120"/>
    <col min="14081" max="14081" width="4.7109375" style="120" bestFit="1" customWidth="1"/>
    <col min="14082" max="14082" width="42.7109375" style="120" customWidth="1"/>
    <col min="14083" max="14083" width="10.85546875" style="120" customWidth="1"/>
    <col min="14084" max="14084" width="14.85546875" style="120" customWidth="1"/>
    <col min="14085" max="14336" width="9.140625" style="120"/>
    <col min="14337" max="14337" width="4.7109375" style="120" bestFit="1" customWidth="1"/>
    <col min="14338" max="14338" width="42.7109375" style="120" customWidth="1"/>
    <col min="14339" max="14339" width="10.85546875" style="120" customWidth="1"/>
    <col min="14340" max="14340" width="14.85546875" style="120" customWidth="1"/>
    <col min="14341" max="14592" width="9.140625" style="120"/>
    <col min="14593" max="14593" width="4.7109375" style="120" bestFit="1" customWidth="1"/>
    <col min="14594" max="14594" width="42.7109375" style="120" customWidth="1"/>
    <col min="14595" max="14595" width="10.85546875" style="120" customWidth="1"/>
    <col min="14596" max="14596" width="14.85546875" style="120" customWidth="1"/>
    <col min="14597" max="14848" width="9.140625" style="120"/>
    <col min="14849" max="14849" width="4.7109375" style="120" bestFit="1" customWidth="1"/>
    <col min="14850" max="14850" width="42.7109375" style="120" customWidth="1"/>
    <col min="14851" max="14851" width="10.85546875" style="120" customWidth="1"/>
    <col min="14852" max="14852" width="14.85546875" style="120" customWidth="1"/>
    <col min="14853" max="15104" width="9.140625" style="120"/>
    <col min="15105" max="15105" width="4.7109375" style="120" bestFit="1" customWidth="1"/>
    <col min="15106" max="15106" width="42.7109375" style="120" customWidth="1"/>
    <col min="15107" max="15107" width="10.85546875" style="120" customWidth="1"/>
    <col min="15108" max="15108" width="14.85546875" style="120" customWidth="1"/>
    <col min="15109" max="15360" width="9.140625" style="120"/>
    <col min="15361" max="15361" width="4.7109375" style="120" bestFit="1" customWidth="1"/>
    <col min="15362" max="15362" width="42.7109375" style="120" customWidth="1"/>
    <col min="15363" max="15363" width="10.85546875" style="120" customWidth="1"/>
    <col min="15364" max="15364" width="14.85546875" style="120" customWidth="1"/>
    <col min="15365" max="15616" width="9.140625" style="120"/>
    <col min="15617" max="15617" width="4.7109375" style="120" bestFit="1" customWidth="1"/>
    <col min="15618" max="15618" width="42.7109375" style="120" customWidth="1"/>
    <col min="15619" max="15619" width="10.85546875" style="120" customWidth="1"/>
    <col min="15620" max="15620" width="14.85546875" style="120" customWidth="1"/>
    <col min="15621" max="15872" width="9.140625" style="120"/>
    <col min="15873" max="15873" width="4.7109375" style="120" bestFit="1" customWidth="1"/>
    <col min="15874" max="15874" width="42.7109375" style="120" customWidth="1"/>
    <col min="15875" max="15875" width="10.85546875" style="120" customWidth="1"/>
    <col min="15876" max="15876" width="14.85546875" style="120" customWidth="1"/>
    <col min="15877" max="16128" width="9.140625" style="120"/>
    <col min="16129" max="16129" width="4.7109375" style="120" bestFit="1" customWidth="1"/>
    <col min="16130" max="16130" width="42.7109375" style="120" customWidth="1"/>
    <col min="16131" max="16131" width="10.85546875" style="120" customWidth="1"/>
    <col min="16132" max="16132" width="14.85546875" style="120" customWidth="1"/>
    <col min="16133" max="16384" width="9.140625" style="120"/>
  </cols>
  <sheetData>
    <row r="1" spans="1:4">
      <c r="B1" s="292" t="s">
        <v>269</v>
      </c>
    </row>
    <row r="2" spans="1:4" ht="15">
      <c r="A2" s="108" t="s">
        <v>0</v>
      </c>
      <c r="B2" s="104" t="s">
        <v>266</v>
      </c>
    </row>
    <row r="3" spans="1:4" ht="15">
      <c r="A3" s="328" t="s">
        <v>0</v>
      </c>
      <c r="B3" s="104" t="s">
        <v>88</v>
      </c>
    </row>
    <row r="4" spans="1:4">
      <c r="B4" s="104" t="s">
        <v>267</v>
      </c>
    </row>
    <row r="5" spans="1:4" ht="15">
      <c r="B5" s="103" t="s">
        <v>89</v>
      </c>
    </row>
    <row r="6" spans="1:4" ht="15.75">
      <c r="A6" s="379" t="s">
        <v>270</v>
      </c>
      <c r="B6" s="379"/>
      <c r="C6" s="379"/>
      <c r="D6" s="379"/>
    </row>
    <row r="7" spans="1:4">
      <c r="A7" s="293"/>
      <c r="B7" s="293" t="s">
        <v>91</v>
      </c>
      <c r="C7" s="293"/>
      <c r="D7" s="294" t="s">
        <v>92</v>
      </c>
    </row>
    <row r="8" spans="1:4" ht="12.75" customHeight="1">
      <c r="A8" s="380" t="s">
        <v>79</v>
      </c>
      <c r="B8" s="380" t="s">
        <v>271</v>
      </c>
      <c r="C8" s="381" t="s">
        <v>272</v>
      </c>
      <c r="D8" s="382" t="s">
        <v>273</v>
      </c>
    </row>
    <row r="9" spans="1:4">
      <c r="A9" s="380"/>
      <c r="B9" s="380"/>
      <c r="C9" s="380"/>
      <c r="D9" s="383"/>
    </row>
    <row r="10" spans="1:4" ht="11.25" customHeight="1">
      <c r="A10" s="380"/>
      <c r="B10" s="380"/>
      <c r="C10" s="380"/>
      <c r="D10" s="384"/>
    </row>
    <row r="11" spans="1:4">
      <c r="A11" s="376" t="s">
        <v>274</v>
      </c>
      <c r="B11" s="377"/>
      <c r="C11" s="295"/>
      <c r="D11" s="329">
        <f>+D12+D14+D15+D16+D17+D18+D20+D21</f>
        <v>3415358.45</v>
      </c>
    </row>
    <row r="12" spans="1:4">
      <c r="A12" s="296" t="s">
        <v>97</v>
      </c>
      <c r="B12" s="297" t="s">
        <v>275</v>
      </c>
      <c r="C12" s="296" t="s">
        <v>276</v>
      </c>
      <c r="D12" s="298">
        <v>2074541.61</v>
      </c>
    </row>
    <row r="13" spans="1:4" ht="24">
      <c r="A13" s="299"/>
      <c r="B13" s="300" t="s">
        <v>277</v>
      </c>
      <c r="C13" s="301"/>
      <c r="D13" s="302">
        <v>2074541.61</v>
      </c>
    </row>
    <row r="14" spans="1:4">
      <c r="A14" s="303" t="s">
        <v>99</v>
      </c>
      <c r="B14" s="304" t="s">
        <v>278</v>
      </c>
      <c r="C14" s="303" t="s">
        <v>276</v>
      </c>
      <c r="D14" s="329">
        <v>430000</v>
      </c>
    </row>
    <row r="15" spans="1:4" ht="30" customHeight="1">
      <c r="A15" s="303" t="s">
        <v>101</v>
      </c>
      <c r="B15" s="305" t="s">
        <v>279</v>
      </c>
      <c r="C15" s="303" t="s">
        <v>280</v>
      </c>
      <c r="D15" s="306">
        <v>0</v>
      </c>
    </row>
    <row r="16" spans="1:4" ht="36">
      <c r="A16" s="303" t="s">
        <v>103</v>
      </c>
      <c r="B16" s="307" t="s">
        <v>281</v>
      </c>
      <c r="C16" s="303" t="s">
        <v>282</v>
      </c>
      <c r="D16" s="306">
        <v>0</v>
      </c>
    </row>
    <row r="17" spans="1:4">
      <c r="A17" s="303" t="s">
        <v>105</v>
      </c>
      <c r="B17" s="304" t="s">
        <v>283</v>
      </c>
      <c r="C17" s="303" t="s">
        <v>284</v>
      </c>
      <c r="D17" s="306">
        <v>0</v>
      </c>
    </row>
    <row r="18" spans="1:4">
      <c r="A18" s="303" t="s">
        <v>107</v>
      </c>
      <c r="B18" s="304" t="s">
        <v>301</v>
      </c>
      <c r="C18" s="303" t="s">
        <v>285</v>
      </c>
      <c r="D18" s="329">
        <v>222585.48</v>
      </c>
    </row>
    <row r="19" spans="1:4">
      <c r="A19" s="303"/>
      <c r="B19" s="309" t="s">
        <v>288</v>
      </c>
      <c r="C19" s="303" t="s">
        <v>285</v>
      </c>
      <c r="D19" s="329">
        <v>222585.48</v>
      </c>
    </row>
    <row r="20" spans="1:4">
      <c r="A20" s="303" t="s">
        <v>108</v>
      </c>
      <c r="B20" s="304" t="s">
        <v>286</v>
      </c>
      <c r="C20" s="303" t="s">
        <v>287</v>
      </c>
      <c r="D20" s="306">
        <v>0</v>
      </c>
    </row>
    <row r="21" spans="1:4" ht="24">
      <c r="A21" s="303" t="s">
        <v>110</v>
      </c>
      <c r="B21" s="305" t="s">
        <v>299</v>
      </c>
      <c r="C21" s="303" t="s">
        <v>300</v>
      </c>
      <c r="D21" s="329">
        <v>688231.36</v>
      </c>
    </row>
    <row r="22" spans="1:4">
      <c r="A22" s="308" t="s">
        <v>0</v>
      </c>
      <c r="B22" s="309" t="s">
        <v>288</v>
      </c>
      <c r="C22" s="310" t="s">
        <v>300</v>
      </c>
      <c r="D22" s="329">
        <v>688231.36</v>
      </c>
    </row>
    <row r="23" spans="1:4" ht="16.5" customHeight="1">
      <c r="A23" s="378" t="s">
        <v>289</v>
      </c>
      <c r="B23" s="378"/>
      <c r="C23" s="303"/>
      <c r="D23" s="311">
        <f xml:space="preserve"> D24+D26+D28+D29+D30</f>
        <v>2074541.61</v>
      </c>
    </row>
    <row r="24" spans="1:4">
      <c r="A24" s="312" t="s">
        <v>97</v>
      </c>
      <c r="B24" s="313" t="s">
        <v>290</v>
      </c>
      <c r="C24" s="312" t="s">
        <v>291</v>
      </c>
      <c r="D24" s="314">
        <v>276500</v>
      </c>
    </row>
    <row r="25" spans="1:4">
      <c r="A25" s="315"/>
      <c r="B25" s="316" t="s">
        <v>0</v>
      </c>
      <c r="C25" s="315"/>
      <c r="D25" s="317"/>
    </row>
    <row r="26" spans="1:4">
      <c r="A26" s="312" t="s">
        <v>99</v>
      </c>
      <c r="B26" s="313" t="s">
        <v>292</v>
      </c>
      <c r="C26" s="318" t="s">
        <v>291</v>
      </c>
      <c r="D26" s="314">
        <v>1758041.61</v>
      </c>
    </row>
    <row r="27" spans="1:4" ht="3.75" customHeight="1">
      <c r="A27" s="315"/>
      <c r="B27" s="316" t="s">
        <v>0</v>
      </c>
      <c r="C27" s="315"/>
      <c r="D27" s="319"/>
    </row>
    <row r="28" spans="1:4" ht="39.75" customHeight="1">
      <c r="A28" s="320" t="s">
        <v>101</v>
      </c>
      <c r="B28" s="321" t="s">
        <v>293</v>
      </c>
      <c r="C28" s="320" t="s">
        <v>294</v>
      </c>
      <c r="D28" s="322">
        <v>40000</v>
      </c>
    </row>
    <row r="29" spans="1:4" ht="36">
      <c r="A29" s="320" t="s">
        <v>103</v>
      </c>
      <c r="B29" s="323" t="s">
        <v>295</v>
      </c>
      <c r="C29" s="320" t="s">
        <v>296</v>
      </c>
      <c r="D29" s="324">
        <v>0</v>
      </c>
    </row>
    <row r="30" spans="1:4">
      <c r="A30" s="325" t="s">
        <v>105</v>
      </c>
      <c r="B30" s="326" t="s">
        <v>297</v>
      </c>
      <c r="C30" s="325" t="s">
        <v>298</v>
      </c>
      <c r="D30" s="327">
        <v>0</v>
      </c>
    </row>
  </sheetData>
  <mergeCells count="7">
    <mergeCell ref="A11:B11"/>
    <mergeCell ref="A23:B23"/>
    <mergeCell ref="A6:D6"/>
    <mergeCell ref="A8:A10"/>
    <mergeCell ref="B8:B10"/>
    <mergeCell ref="C8:C10"/>
    <mergeCell ref="D8:D10"/>
  </mergeCells>
  <printOptions horizontalCentered="1"/>
  <pageMargins left="0.39370078740157483" right="0.39370078740157483" top="1.61" bottom="0.59055118110236227" header="0.5" footer="0.51181102362204722"/>
  <pageSetup paperSize="9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4"/>
  <sheetViews>
    <sheetView topLeftCell="A16" workbookViewId="0">
      <selection activeCell="E21" sqref="E21"/>
    </sheetView>
  </sheetViews>
  <sheetFormatPr defaultRowHeight="12.75"/>
  <cols>
    <col min="1" max="1" width="5.28515625" style="118" customWidth="1"/>
    <col min="2" max="2" width="6.42578125" style="118" customWidth="1"/>
    <col min="3" max="3" width="8.140625" style="118" customWidth="1"/>
    <col min="4" max="4" width="5" style="118" customWidth="1"/>
    <col min="5" max="5" width="56.28515625" style="118" customWidth="1"/>
    <col min="6" max="6" width="14.85546875" style="118" customWidth="1"/>
    <col min="7" max="7" width="13.7109375" style="118" customWidth="1"/>
    <col min="8" max="16384" width="9.140625" style="118"/>
  </cols>
  <sheetData>
    <row r="1" spans="1:6" ht="13.5" customHeight="1">
      <c r="E1" s="119" t="s">
        <v>87</v>
      </c>
      <c r="F1" s="1" t="s">
        <v>0</v>
      </c>
    </row>
    <row r="2" spans="1:6" ht="13.5" customHeight="1">
      <c r="E2" s="104" t="s">
        <v>266</v>
      </c>
    </row>
    <row r="3" spans="1:6" ht="13.5" customHeight="1">
      <c r="A3" s="108" t="s">
        <v>0</v>
      </c>
      <c r="B3" s="120"/>
      <c r="C3" s="121"/>
      <c r="D3" s="121"/>
      <c r="E3" s="104" t="s">
        <v>88</v>
      </c>
    </row>
    <row r="4" spans="1:6" ht="13.5" customHeight="1">
      <c r="A4" s="122" t="s">
        <v>0</v>
      </c>
      <c r="B4" s="122"/>
      <c r="C4" s="121"/>
      <c r="D4" s="121"/>
      <c r="E4" s="104" t="s">
        <v>267</v>
      </c>
    </row>
    <row r="5" spans="1:6" ht="13.5" customHeight="1">
      <c r="A5" s="388" t="s">
        <v>0</v>
      </c>
      <c r="B5" s="388"/>
      <c r="C5" s="121"/>
      <c r="D5" s="121"/>
      <c r="E5" s="103" t="s">
        <v>89</v>
      </c>
    </row>
    <row r="6" spans="1:6" ht="1.5" customHeight="1">
      <c r="A6" s="121"/>
      <c r="B6" s="121"/>
      <c r="C6" s="121"/>
      <c r="D6" s="121"/>
      <c r="E6" s="241"/>
    </row>
    <row r="7" spans="1:6" ht="3.75" customHeight="1">
      <c r="A7" s="121"/>
      <c r="B7" s="121"/>
      <c r="C7" s="121"/>
      <c r="D7" s="121"/>
      <c r="E7" s="121"/>
    </row>
    <row r="8" spans="1:6" ht="40.5" customHeight="1">
      <c r="A8" s="389" t="s">
        <v>90</v>
      </c>
      <c r="B8" s="389"/>
      <c r="C8" s="389"/>
      <c r="D8" s="389"/>
      <c r="E8" s="389"/>
      <c r="F8" s="389"/>
    </row>
    <row r="9" spans="1:6" ht="12" customHeight="1">
      <c r="D9" s="124" t="s">
        <v>0</v>
      </c>
      <c r="E9" s="125" t="s">
        <v>91</v>
      </c>
      <c r="F9" s="126" t="s">
        <v>92</v>
      </c>
    </row>
    <row r="10" spans="1:6" ht="19.5" customHeight="1">
      <c r="A10" s="127" t="s">
        <v>79</v>
      </c>
      <c r="B10" s="127" t="s">
        <v>78</v>
      </c>
      <c r="C10" s="127" t="s">
        <v>93</v>
      </c>
      <c r="D10" s="127" t="s">
        <v>76</v>
      </c>
      <c r="E10" s="127" t="s">
        <v>94</v>
      </c>
      <c r="F10" s="128" t="s">
        <v>95</v>
      </c>
    </row>
    <row r="11" spans="1:6" ht="16.5" customHeight="1">
      <c r="A11" s="390" t="s">
        <v>96</v>
      </c>
      <c r="B11" s="391"/>
      <c r="C11" s="391"/>
      <c r="D11" s="391"/>
      <c r="E11" s="391"/>
      <c r="F11" s="392"/>
    </row>
    <row r="12" spans="1:6" s="134" customFormat="1" ht="39.75" customHeight="1">
      <c r="A12" s="129" t="s">
        <v>97</v>
      </c>
      <c r="B12" s="130" t="s">
        <v>63</v>
      </c>
      <c r="C12" s="130" t="s">
        <v>62</v>
      </c>
      <c r="D12" s="131">
        <v>6210</v>
      </c>
      <c r="E12" s="132" t="s">
        <v>98</v>
      </c>
      <c r="F12" s="133">
        <v>280000</v>
      </c>
    </row>
    <row r="13" spans="1:6" s="134" customFormat="1" ht="54.75" customHeight="1">
      <c r="A13" s="129" t="s">
        <v>99</v>
      </c>
      <c r="B13" s="130">
        <v>600</v>
      </c>
      <c r="C13" s="130">
        <v>60014</v>
      </c>
      <c r="D13" s="131">
        <v>6300</v>
      </c>
      <c r="E13" s="132" t="s">
        <v>234</v>
      </c>
      <c r="F13" s="133">
        <v>400000</v>
      </c>
    </row>
    <row r="14" spans="1:6" s="134" customFormat="1" ht="39.75" customHeight="1">
      <c r="A14" s="129" t="s">
        <v>101</v>
      </c>
      <c r="B14" s="130">
        <v>600</v>
      </c>
      <c r="C14" s="130">
        <v>60014</v>
      </c>
      <c r="D14" s="131">
        <v>6300</v>
      </c>
      <c r="E14" s="132" t="s">
        <v>100</v>
      </c>
      <c r="F14" s="133">
        <v>100000</v>
      </c>
    </row>
    <row r="15" spans="1:6" s="134" customFormat="1" ht="64.5" customHeight="1">
      <c r="A15" s="129" t="s">
        <v>103</v>
      </c>
      <c r="B15" s="130">
        <v>750</v>
      </c>
      <c r="C15" s="130">
        <v>75020</v>
      </c>
      <c r="D15" s="131">
        <v>2320</v>
      </c>
      <c r="E15" s="135" t="s">
        <v>102</v>
      </c>
      <c r="F15" s="136">
        <v>8988</v>
      </c>
    </row>
    <row r="16" spans="1:6" s="134" customFormat="1" ht="38.25" customHeight="1">
      <c r="A16" s="129" t="s">
        <v>105</v>
      </c>
      <c r="B16" s="131">
        <v>750</v>
      </c>
      <c r="C16" s="131">
        <v>75095</v>
      </c>
      <c r="D16" s="131">
        <v>2319</v>
      </c>
      <c r="E16" s="137" t="s">
        <v>104</v>
      </c>
      <c r="F16" s="136">
        <v>1746</v>
      </c>
    </row>
    <row r="17" spans="1:7" s="134" customFormat="1" ht="38.25" customHeight="1">
      <c r="A17" s="129" t="s">
        <v>107</v>
      </c>
      <c r="B17" s="131">
        <v>801</v>
      </c>
      <c r="C17" s="131">
        <v>80113</v>
      </c>
      <c r="D17" s="131">
        <v>6210</v>
      </c>
      <c r="E17" s="132" t="s">
        <v>106</v>
      </c>
      <c r="F17" s="136">
        <v>100000</v>
      </c>
    </row>
    <row r="18" spans="1:7" s="134" customFormat="1" ht="38.25" customHeight="1">
      <c r="A18" s="129" t="s">
        <v>108</v>
      </c>
      <c r="B18" s="131">
        <v>801</v>
      </c>
      <c r="C18" s="131">
        <v>80113</v>
      </c>
      <c r="D18" s="131">
        <v>6210</v>
      </c>
      <c r="E18" s="132" t="s">
        <v>106</v>
      </c>
      <c r="F18" s="136">
        <v>55000</v>
      </c>
    </row>
    <row r="19" spans="1:7" s="134" customFormat="1" ht="25.5">
      <c r="A19" s="129" t="s">
        <v>110</v>
      </c>
      <c r="B19" s="131">
        <v>851</v>
      </c>
      <c r="C19" s="131">
        <v>85154</v>
      </c>
      <c r="D19" s="131">
        <v>2330</v>
      </c>
      <c r="E19" s="132" t="s">
        <v>109</v>
      </c>
      <c r="F19" s="136">
        <v>600</v>
      </c>
    </row>
    <row r="20" spans="1:7" s="134" customFormat="1" ht="25.5">
      <c r="A20" s="129" t="s">
        <v>112</v>
      </c>
      <c r="B20" s="131">
        <v>900</v>
      </c>
      <c r="C20" s="131">
        <v>90002</v>
      </c>
      <c r="D20" s="131">
        <v>2310</v>
      </c>
      <c r="E20" s="132" t="s">
        <v>111</v>
      </c>
      <c r="F20" s="136">
        <v>300000</v>
      </c>
    </row>
    <row r="21" spans="1:7" s="134" customFormat="1" ht="51">
      <c r="A21" s="129" t="s">
        <v>236</v>
      </c>
      <c r="B21" s="131">
        <v>900</v>
      </c>
      <c r="C21" s="131">
        <v>90002</v>
      </c>
      <c r="D21" s="131">
        <v>6210</v>
      </c>
      <c r="E21" s="132" t="s">
        <v>235</v>
      </c>
      <c r="F21" s="136">
        <v>30000</v>
      </c>
    </row>
    <row r="22" spans="1:7" s="134" customFormat="1" ht="27.75" customHeight="1">
      <c r="A22" s="129" t="s">
        <v>237</v>
      </c>
      <c r="B22" s="131">
        <v>900</v>
      </c>
      <c r="C22" s="131">
        <v>90095</v>
      </c>
      <c r="D22" s="131">
        <v>2310</v>
      </c>
      <c r="E22" s="132" t="s">
        <v>113</v>
      </c>
      <c r="F22" s="136">
        <v>35000</v>
      </c>
      <c r="G22" s="138" t="s">
        <v>0</v>
      </c>
    </row>
    <row r="23" spans="1:7" s="134" customFormat="1" ht="13.5" customHeight="1">
      <c r="A23" s="393" t="s">
        <v>114</v>
      </c>
      <c r="B23" s="394"/>
      <c r="C23" s="394"/>
      <c r="D23" s="394"/>
      <c r="E23" s="395"/>
      <c r="F23" s="139">
        <f>SUM(F12:F22)</f>
        <v>1311334</v>
      </c>
    </row>
    <row r="24" spans="1:7" s="134" customFormat="1" ht="3" customHeight="1">
      <c r="A24" s="140"/>
      <c r="B24" s="141"/>
      <c r="C24" s="141"/>
      <c r="D24" s="141"/>
      <c r="E24" s="141"/>
      <c r="F24" s="139"/>
    </row>
    <row r="25" spans="1:7" s="134" customFormat="1" ht="20.25" customHeight="1">
      <c r="A25" s="396" t="s">
        <v>115</v>
      </c>
      <c r="B25" s="397"/>
      <c r="C25" s="397"/>
      <c r="D25" s="397"/>
      <c r="E25" s="397"/>
      <c r="F25" s="398"/>
    </row>
    <row r="26" spans="1:7" s="134" customFormat="1" ht="27.75" customHeight="1">
      <c r="A26" s="142" t="s">
        <v>97</v>
      </c>
      <c r="B26" s="143">
        <v>852</v>
      </c>
      <c r="C26" s="143">
        <v>85228</v>
      </c>
      <c r="D26" s="143">
        <v>2360</v>
      </c>
      <c r="E26" s="132" t="s">
        <v>116</v>
      </c>
      <c r="F26" s="144">
        <v>4000</v>
      </c>
    </row>
    <row r="27" spans="1:7" s="134" customFormat="1" ht="25.5">
      <c r="A27" s="142" t="s">
        <v>99</v>
      </c>
      <c r="B27" s="143">
        <v>852</v>
      </c>
      <c r="C27" s="143">
        <v>85228</v>
      </c>
      <c r="D27" s="143">
        <v>2820</v>
      </c>
      <c r="E27" s="132" t="s">
        <v>116</v>
      </c>
      <c r="F27" s="144">
        <v>7000</v>
      </c>
    </row>
    <row r="28" spans="1:7" s="134" customFormat="1" ht="18" customHeight="1">
      <c r="A28" s="142" t="s">
        <v>101</v>
      </c>
      <c r="B28" s="143">
        <v>921</v>
      </c>
      <c r="C28" s="143">
        <v>92105</v>
      </c>
      <c r="D28" s="143">
        <v>2820</v>
      </c>
      <c r="E28" s="145" t="s">
        <v>117</v>
      </c>
      <c r="F28" s="146">
        <v>15000</v>
      </c>
    </row>
    <row r="29" spans="1:7" s="134" customFormat="1" ht="18" customHeight="1">
      <c r="A29" s="142"/>
      <c r="B29" s="147">
        <v>926</v>
      </c>
      <c r="C29" s="147">
        <v>92605</v>
      </c>
      <c r="D29" s="147">
        <v>2360</v>
      </c>
      <c r="E29" s="145" t="s">
        <v>118</v>
      </c>
      <c r="F29" s="148">
        <v>82000</v>
      </c>
    </row>
    <row r="30" spans="1:7" s="134" customFormat="1" ht="17.25" customHeight="1">
      <c r="A30" s="142" t="s">
        <v>103</v>
      </c>
      <c r="B30" s="147">
        <v>926</v>
      </c>
      <c r="C30" s="147">
        <v>92605</v>
      </c>
      <c r="D30" s="147">
        <v>2820</v>
      </c>
      <c r="E30" s="145" t="s">
        <v>118</v>
      </c>
      <c r="F30" s="146">
        <v>76000</v>
      </c>
    </row>
    <row r="31" spans="1:7" s="134" customFormat="1" ht="27" customHeight="1">
      <c r="A31" s="149" t="s">
        <v>107</v>
      </c>
      <c r="B31" s="150">
        <v>900</v>
      </c>
      <c r="C31" s="150">
        <v>90001</v>
      </c>
      <c r="D31" s="151">
        <v>6230</v>
      </c>
      <c r="E31" s="152" t="s">
        <v>119</v>
      </c>
      <c r="F31" s="153">
        <v>24000</v>
      </c>
    </row>
    <row r="32" spans="1:7" ht="14.25" customHeight="1" thickBot="1">
      <c r="A32" s="399" t="s">
        <v>114</v>
      </c>
      <c r="B32" s="400"/>
      <c r="C32" s="400"/>
      <c r="D32" s="400"/>
      <c r="E32" s="401"/>
      <c r="F32" s="139">
        <f>SUM(F26:F31)</f>
        <v>208000</v>
      </c>
    </row>
    <row r="33" spans="1:6" ht="17.25" customHeight="1" thickBot="1">
      <c r="A33" s="385" t="s">
        <v>120</v>
      </c>
      <c r="B33" s="386"/>
      <c r="C33" s="386"/>
      <c r="D33" s="386"/>
      <c r="E33" s="387"/>
      <c r="F33" s="154">
        <f>+F23+F32</f>
        <v>1519334</v>
      </c>
    </row>
    <row r="34" spans="1:6">
      <c r="A34" s="155" t="s">
        <v>0</v>
      </c>
    </row>
  </sheetData>
  <mergeCells count="7">
    <mergeCell ref="A33:E33"/>
    <mergeCell ref="A5:B5"/>
    <mergeCell ref="A8:F8"/>
    <mergeCell ref="A11:F11"/>
    <mergeCell ref="A23:E23"/>
    <mergeCell ref="A25:F25"/>
    <mergeCell ref="A32:E32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topLeftCell="F1" workbookViewId="0">
      <selection activeCell="G2" sqref="G2:G5"/>
    </sheetView>
  </sheetViews>
  <sheetFormatPr defaultRowHeight="12.75"/>
  <cols>
    <col min="1" max="1" width="4.7109375" style="241" customWidth="1"/>
    <col min="2" max="2" width="33.85546875" style="241" customWidth="1"/>
    <col min="3" max="3" width="6.85546875" style="241" customWidth="1"/>
    <col min="4" max="4" width="9" style="241" customWidth="1"/>
    <col min="5" max="5" width="10.28515625" style="241" customWidth="1"/>
    <col min="6" max="6" width="12.28515625" style="241" customWidth="1"/>
    <col min="7" max="7" width="10.85546875" style="241" customWidth="1"/>
    <col min="8" max="8" width="10.7109375" style="241" customWidth="1"/>
    <col min="9" max="9" width="11.7109375" style="241" customWidth="1"/>
    <col min="10" max="10" width="13.5703125" style="241" customWidth="1"/>
    <col min="11" max="11" width="9" style="241" customWidth="1"/>
    <col min="12" max="12" width="11.140625" style="241" customWidth="1"/>
    <col min="13" max="13" width="10.5703125" style="241" customWidth="1"/>
    <col min="14" max="14" width="9.140625" style="241"/>
    <col min="15" max="15" width="30" style="241" customWidth="1"/>
    <col min="16" max="16" width="13.85546875" style="241" customWidth="1"/>
    <col min="17" max="17" width="9.140625" style="241"/>
    <col min="18" max="18" width="12.5703125" style="241" customWidth="1"/>
    <col min="19" max="19" width="15.28515625" style="241" customWidth="1"/>
    <col min="20" max="20" width="9.140625" style="241"/>
    <col min="21" max="21" width="11.85546875" style="241" customWidth="1"/>
    <col min="22" max="22" width="14.140625" style="241" customWidth="1"/>
    <col min="23" max="16384" width="9.140625" style="241"/>
  </cols>
  <sheetData>
    <row r="1" spans="1:21">
      <c r="G1" s="162" t="s">
        <v>238</v>
      </c>
      <c r="L1" s="162"/>
      <c r="U1" s="162" t="s">
        <v>0</v>
      </c>
    </row>
    <row r="2" spans="1:21">
      <c r="G2" s="104" t="s">
        <v>266</v>
      </c>
      <c r="L2" s="162"/>
      <c r="U2" s="242" t="s">
        <v>0</v>
      </c>
    </row>
    <row r="3" spans="1:21">
      <c r="G3" s="104" t="s">
        <v>88</v>
      </c>
      <c r="L3" s="162"/>
      <c r="U3" s="242" t="s">
        <v>0</v>
      </c>
    </row>
    <row r="4" spans="1:21">
      <c r="G4" s="104" t="s">
        <v>267</v>
      </c>
      <c r="L4" s="162"/>
      <c r="U4" s="243" t="s">
        <v>0</v>
      </c>
    </row>
    <row r="5" spans="1:21" ht="15">
      <c r="G5" s="103" t="s">
        <v>89</v>
      </c>
      <c r="L5" s="162"/>
      <c r="U5" s="242" t="s">
        <v>0</v>
      </c>
    </row>
    <row r="6" spans="1:21">
      <c r="K6" s="123" t="s">
        <v>0</v>
      </c>
      <c r="L6" s="162"/>
      <c r="U6" s="242" t="s">
        <v>0</v>
      </c>
    </row>
    <row r="7" spans="1:21">
      <c r="K7" s="244" t="s">
        <v>0</v>
      </c>
      <c r="U7" s="244" t="s">
        <v>0</v>
      </c>
    </row>
    <row r="8" spans="1:21">
      <c r="K8" s="244" t="s">
        <v>0</v>
      </c>
      <c r="U8" s="244" t="s">
        <v>0</v>
      </c>
    </row>
    <row r="9" spans="1:21" ht="16.5">
      <c r="A9" s="422" t="s">
        <v>239</v>
      </c>
      <c r="B9" s="422"/>
      <c r="C9" s="422"/>
      <c r="D9" s="422"/>
      <c r="E9" s="422"/>
      <c r="F9" s="422"/>
      <c r="G9" s="422"/>
      <c r="H9" s="422"/>
      <c r="I9" s="422"/>
      <c r="J9" s="422"/>
      <c r="K9" s="422"/>
      <c r="L9" s="422"/>
    </row>
    <row r="10" spans="1:21" ht="16.5">
      <c r="A10" s="422" t="s">
        <v>240</v>
      </c>
      <c r="B10" s="422"/>
      <c r="C10" s="422"/>
      <c r="D10" s="422"/>
      <c r="E10" s="422"/>
      <c r="F10" s="422"/>
      <c r="G10" s="422"/>
      <c r="H10" s="422"/>
      <c r="I10" s="422"/>
      <c r="J10" s="422"/>
      <c r="K10" s="422"/>
      <c r="L10" s="422"/>
    </row>
    <row r="11" spans="1:21" ht="6" customHeight="1">
      <c r="A11" s="245"/>
      <c r="B11" s="245"/>
      <c r="C11" s="245"/>
      <c r="D11" s="245"/>
      <c r="E11" s="245"/>
      <c r="F11" s="245"/>
      <c r="G11" s="245"/>
      <c r="H11" s="245"/>
      <c r="I11" s="245"/>
      <c r="J11" s="245"/>
      <c r="K11" s="245"/>
      <c r="L11" s="245"/>
    </row>
    <row r="12" spans="1:21">
      <c r="A12" s="246"/>
      <c r="B12" s="246"/>
      <c r="C12" s="246"/>
      <c r="D12" s="246"/>
      <c r="E12" s="246"/>
      <c r="F12" s="247" t="s">
        <v>0</v>
      </c>
      <c r="G12" s="246"/>
      <c r="H12" s="246"/>
      <c r="I12" s="246"/>
      <c r="J12" s="246"/>
      <c r="K12" s="246" t="s">
        <v>91</v>
      </c>
      <c r="L12" s="248"/>
    </row>
    <row r="13" spans="1:21" ht="12.75" customHeight="1">
      <c r="A13" s="423" t="s">
        <v>79</v>
      </c>
      <c r="B13" s="423" t="s">
        <v>241</v>
      </c>
      <c r="C13" s="414" t="s">
        <v>242</v>
      </c>
      <c r="D13" s="424" t="s">
        <v>77</v>
      </c>
      <c r="E13" s="411" t="s">
        <v>243</v>
      </c>
      <c r="F13" s="427" t="s">
        <v>244</v>
      </c>
      <c r="G13" s="428"/>
      <c r="H13" s="428"/>
      <c r="I13" s="429"/>
      <c r="J13" s="427" t="s">
        <v>245</v>
      </c>
      <c r="K13" s="428"/>
      <c r="L13" s="430"/>
      <c r="M13" s="411" t="s">
        <v>246</v>
      </c>
      <c r="N13" s="414" t="s">
        <v>247</v>
      </c>
    </row>
    <row r="14" spans="1:21" ht="12.75" customHeight="1">
      <c r="A14" s="423"/>
      <c r="B14" s="423"/>
      <c r="C14" s="415"/>
      <c r="D14" s="425"/>
      <c r="E14" s="412"/>
      <c r="F14" s="417" t="s">
        <v>248</v>
      </c>
      <c r="G14" s="418" t="s">
        <v>249</v>
      </c>
      <c r="H14" s="419"/>
      <c r="I14" s="420"/>
      <c r="J14" s="417" t="s">
        <v>248</v>
      </c>
      <c r="K14" s="418" t="s">
        <v>249</v>
      </c>
      <c r="L14" s="420"/>
      <c r="M14" s="412"/>
      <c r="N14" s="415"/>
    </row>
    <row r="15" spans="1:21" ht="12.75" customHeight="1">
      <c r="A15" s="423"/>
      <c r="B15" s="423"/>
      <c r="C15" s="415"/>
      <c r="D15" s="425"/>
      <c r="E15" s="412"/>
      <c r="F15" s="417"/>
      <c r="G15" s="411" t="s">
        <v>250</v>
      </c>
      <c r="H15" s="418" t="s">
        <v>249</v>
      </c>
      <c r="I15" s="420"/>
      <c r="J15" s="417"/>
      <c r="K15" s="411" t="s">
        <v>251</v>
      </c>
      <c r="L15" s="411" t="s">
        <v>252</v>
      </c>
      <c r="M15" s="412"/>
      <c r="N15" s="415"/>
    </row>
    <row r="16" spans="1:21" ht="48.75" customHeight="1">
      <c r="A16" s="423"/>
      <c r="B16" s="423"/>
      <c r="C16" s="416"/>
      <c r="D16" s="426"/>
      <c r="E16" s="413"/>
      <c r="F16" s="417"/>
      <c r="G16" s="413"/>
      <c r="H16" s="249" t="s">
        <v>253</v>
      </c>
      <c r="I16" s="249" t="s">
        <v>252</v>
      </c>
      <c r="J16" s="417"/>
      <c r="K16" s="413"/>
      <c r="L16" s="421"/>
      <c r="M16" s="413"/>
      <c r="N16" s="416"/>
    </row>
    <row r="17" spans="1:14">
      <c r="A17" s="250" t="s">
        <v>254</v>
      </c>
      <c r="B17" s="251" t="s">
        <v>255</v>
      </c>
      <c r="C17" s="252"/>
      <c r="D17" s="252"/>
      <c r="E17" s="253">
        <f t="shared" ref="E17:J17" si="0">SUM(E19)</f>
        <v>110000</v>
      </c>
      <c r="F17" s="253">
        <f t="shared" si="0"/>
        <v>4599800</v>
      </c>
      <c r="G17" s="253">
        <f t="shared" si="0"/>
        <v>570000</v>
      </c>
      <c r="H17" s="253">
        <f t="shared" si="0"/>
        <v>135000</v>
      </c>
      <c r="I17" s="253">
        <f t="shared" si="0"/>
        <v>465000</v>
      </c>
      <c r="J17" s="253">
        <f t="shared" si="0"/>
        <v>4609800</v>
      </c>
      <c r="K17" s="253"/>
      <c r="L17" s="253">
        <f>SUM(L19)</f>
        <v>495000</v>
      </c>
      <c r="M17" s="253">
        <f>SUM(M19)</f>
        <v>100000</v>
      </c>
      <c r="N17" s="253">
        <f>SUM(N19)</f>
        <v>10000</v>
      </c>
    </row>
    <row r="18" spans="1:14">
      <c r="A18" s="254"/>
      <c r="B18" s="255" t="s">
        <v>256</v>
      </c>
      <c r="C18" s="256"/>
      <c r="D18" s="256"/>
      <c r="E18" s="257"/>
      <c r="F18" s="257"/>
      <c r="G18" s="257"/>
      <c r="H18" s="257"/>
      <c r="I18" s="257"/>
      <c r="J18" s="257"/>
      <c r="K18" s="257"/>
      <c r="L18" s="257"/>
      <c r="M18" s="257"/>
      <c r="N18" s="257"/>
    </row>
    <row r="19" spans="1:14">
      <c r="A19" s="258"/>
      <c r="B19" s="259" t="s">
        <v>257</v>
      </c>
      <c r="C19" s="260">
        <v>900</v>
      </c>
      <c r="D19" s="260">
        <v>90017</v>
      </c>
      <c r="E19" s="261">
        <v>110000</v>
      </c>
      <c r="F19" s="261">
        <v>4599800</v>
      </c>
      <c r="G19" s="261">
        <v>570000</v>
      </c>
      <c r="H19" s="261">
        <v>135000</v>
      </c>
      <c r="I19" s="261">
        <v>465000</v>
      </c>
      <c r="J19" s="261">
        <v>4609800</v>
      </c>
      <c r="K19" s="261"/>
      <c r="L19" s="261">
        <v>495000</v>
      </c>
      <c r="M19" s="261">
        <f>+E19+F19-J19</f>
        <v>100000</v>
      </c>
      <c r="N19" s="261">
        <v>10000</v>
      </c>
    </row>
    <row r="20" spans="1:14" ht="24">
      <c r="A20" s="404" t="s">
        <v>258</v>
      </c>
      <c r="B20" s="262" t="s">
        <v>259</v>
      </c>
      <c r="C20" s="263"/>
      <c r="D20" s="263"/>
      <c r="E20" s="264">
        <f>SUM(E22:E33)</f>
        <v>800</v>
      </c>
      <c r="F20" s="264">
        <f>SUM(F22:F33)</f>
        <v>425000</v>
      </c>
      <c r="G20" s="264">
        <f>SUM(G22:G32)</f>
        <v>0</v>
      </c>
      <c r="H20" s="265" t="s">
        <v>6</v>
      </c>
      <c r="I20" s="265" t="s">
        <v>6</v>
      </c>
      <c r="J20" s="264">
        <f>SUM(J22:J33)</f>
        <v>425000</v>
      </c>
      <c r="K20" s="266"/>
      <c r="L20" s="267"/>
      <c r="M20" s="264">
        <f>SUM(M22:M33)</f>
        <v>800</v>
      </c>
      <c r="N20" s="262"/>
    </row>
    <row r="21" spans="1:14">
      <c r="A21" s="405"/>
      <c r="B21" s="255" t="s">
        <v>256</v>
      </c>
      <c r="C21" s="268"/>
      <c r="D21" s="268"/>
      <c r="E21" s="269"/>
      <c r="F21" s="270"/>
      <c r="G21" s="271"/>
      <c r="H21" s="271"/>
      <c r="I21" s="271"/>
      <c r="J21" s="270"/>
      <c r="K21" s="257"/>
      <c r="L21" s="272"/>
      <c r="M21" s="255"/>
      <c r="N21" s="255"/>
    </row>
    <row r="22" spans="1:14">
      <c r="A22" s="405"/>
      <c r="B22" s="407" t="s">
        <v>260</v>
      </c>
      <c r="C22" s="273">
        <v>801</v>
      </c>
      <c r="D22" s="273">
        <v>80101</v>
      </c>
      <c r="E22" s="274"/>
      <c r="F22" s="270">
        <v>28000</v>
      </c>
      <c r="G22" s="271"/>
      <c r="H22" s="271" t="s">
        <v>6</v>
      </c>
      <c r="I22" s="271" t="s">
        <v>6</v>
      </c>
      <c r="J22" s="270">
        <v>28000</v>
      </c>
      <c r="K22" s="257"/>
      <c r="L22" s="272"/>
      <c r="M22" s="261">
        <f t="shared" ref="M22:M33" si="1">+E22+F22-J22</f>
        <v>0</v>
      </c>
      <c r="N22" s="275"/>
    </row>
    <row r="23" spans="1:14">
      <c r="A23" s="405"/>
      <c r="B23" s="408"/>
      <c r="C23" s="273">
        <v>801</v>
      </c>
      <c r="D23" s="273">
        <v>80148</v>
      </c>
      <c r="E23" s="274">
        <v>200</v>
      </c>
      <c r="F23" s="270">
        <v>75000</v>
      </c>
      <c r="G23" s="271"/>
      <c r="H23" s="271" t="s">
        <v>6</v>
      </c>
      <c r="I23" s="271" t="s">
        <v>6</v>
      </c>
      <c r="J23" s="270">
        <v>75000</v>
      </c>
      <c r="K23" s="257"/>
      <c r="L23" s="272"/>
      <c r="M23" s="261">
        <f t="shared" si="1"/>
        <v>200</v>
      </c>
      <c r="N23" s="275"/>
    </row>
    <row r="24" spans="1:14">
      <c r="A24" s="405"/>
      <c r="B24" s="407" t="s">
        <v>261</v>
      </c>
      <c r="C24" s="273">
        <v>801</v>
      </c>
      <c r="D24" s="273">
        <v>80101</v>
      </c>
      <c r="E24" s="274"/>
      <c r="F24" s="270">
        <v>30000</v>
      </c>
      <c r="G24" s="271"/>
      <c r="H24" s="271" t="s">
        <v>6</v>
      </c>
      <c r="I24" s="271" t="s">
        <v>6</v>
      </c>
      <c r="J24" s="270">
        <v>30000</v>
      </c>
      <c r="K24" s="257"/>
      <c r="L24" s="272"/>
      <c r="M24" s="261">
        <f t="shared" si="1"/>
        <v>0</v>
      </c>
      <c r="N24" s="275"/>
    </row>
    <row r="25" spans="1:14" ht="20.25" customHeight="1">
      <c r="A25" s="405"/>
      <c r="B25" s="408"/>
      <c r="C25" s="273">
        <v>801</v>
      </c>
      <c r="D25" s="273">
        <v>80148</v>
      </c>
      <c r="E25" s="274">
        <v>200</v>
      </c>
      <c r="F25" s="270">
        <v>66000</v>
      </c>
      <c r="G25" s="271"/>
      <c r="H25" s="271" t="s">
        <v>6</v>
      </c>
      <c r="I25" s="271" t="s">
        <v>6</v>
      </c>
      <c r="J25" s="270">
        <v>66000</v>
      </c>
      <c r="K25" s="257"/>
      <c r="L25" s="272"/>
      <c r="M25" s="261">
        <f t="shared" si="1"/>
        <v>200</v>
      </c>
      <c r="N25" s="275"/>
    </row>
    <row r="26" spans="1:14">
      <c r="A26" s="405"/>
      <c r="B26" s="407" t="s">
        <v>262</v>
      </c>
      <c r="C26" s="273">
        <v>801</v>
      </c>
      <c r="D26" s="273">
        <v>80101</v>
      </c>
      <c r="E26" s="274"/>
      <c r="F26" s="270">
        <v>30000</v>
      </c>
      <c r="G26" s="271"/>
      <c r="H26" s="271" t="s">
        <v>6</v>
      </c>
      <c r="I26" s="271" t="s">
        <v>6</v>
      </c>
      <c r="J26" s="270">
        <v>30000</v>
      </c>
      <c r="K26" s="257"/>
      <c r="L26" s="272"/>
      <c r="M26" s="261">
        <f t="shared" si="1"/>
        <v>0</v>
      </c>
      <c r="N26" s="275"/>
    </row>
    <row r="27" spans="1:14">
      <c r="A27" s="405"/>
      <c r="B27" s="408"/>
      <c r="C27" s="273">
        <v>801</v>
      </c>
      <c r="D27" s="273">
        <v>80148</v>
      </c>
      <c r="E27" s="274">
        <v>100</v>
      </c>
      <c r="F27" s="270">
        <v>90000</v>
      </c>
      <c r="G27" s="271"/>
      <c r="H27" s="271" t="s">
        <v>6</v>
      </c>
      <c r="I27" s="271" t="s">
        <v>6</v>
      </c>
      <c r="J27" s="270">
        <v>90000</v>
      </c>
      <c r="K27" s="257"/>
      <c r="L27" s="272"/>
      <c r="M27" s="261">
        <f t="shared" si="1"/>
        <v>100</v>
      </c>
      <c r="N27" s="275"/>
    </row>
    <row r="28" spans="1:14">
      <c r="A28" s="405"/>
      <c r="B28" s="407" t="s">
        <v>263</v>
      </c>
      <c r="C28" s="273">
        <v>801</v>
      </c>
      <c r="D28" s="273">
        <v>80101</v>
      </c>
      <c r="E28" s="274"/>
      <c r="F28" s="270">
        <v>10000</v>
      </c>
      <c r="G28" s="271"/>
      <c r="H28" s="271" t="s">
        <v>6</v>
      </c>
      <c r="I28" s="271" t="s">
        <v>6</v>
      </c>
      <c r="J28" s="270">
        <v>10000</v>
      </c>
      <c r="K28" s="257"/>
      <c r="L28" s="272"/>
      <c r="M28" s="261">
        <f t="shared" si="1"/>
        <v>0</v>
      </c>
      <c r="N28" s="275"/>
    </row>
    <row r="29" spans="1:14">
      <c r="A29" s="405"/>
      <c r="B29" s="408"/>
      <c r="C29" s="273">
        <v>801</v>
      </c>
      <c r="D29" s="273">
        <v>80148</v>
      </c>
      <c r="E29" s="274">
        <v>100</v>
      </c>
      <c r="F29" s="270">
        <v>40000</v>
      </c>
      <c r="G29" s="271"/>
      <c r="H29" s="271" t="s">
        <v>6</v>
      </c>
      <c r="I29" s="271" t="s">
        <v>6</v>
      </c>
      <c r="J29" s="270">
        <v>40000</v>
      </c>
      <c r="K29" s="257"/>
      <c r="L29" s="272"/>
      <c r="M29" s="261">
        <f t="shared" si="1"/>
        <v>100</v>
      </c>
      <c r="N29" s="275"/>
    </row>
    <row r="30" spans="1:14">
      <c r="A30" s="405"/>
      <c r="B30" s="407" t="s">
        <v>264</v>
      </c>
      <c r="C30" s="273">
        <v>801</v>
      </c>
      <c r="D30" s="273">
        <v>80101</v>
      </c>
      <c r="E30" s="274"/>
      <c r="F30" s="270">
        <v>8000</v>
      </c>
      <c r="G30" s="271"/>
      <c r="H30" s="271" t="s">
        <v>6</v>
      </c>
      <c r="I30" s="271" t="s">
        <v>6</v>
      </c>
      <c r="J30" s="270">
        <v>8000</v>
      </c>
      <c r="K30" s="257"/>
      <c r="L30" s="272"/>
      <c r="M30" s="261">
        <f t="shared" si="1"/>
        <v>0</v>
      </c>
      <c r="N30" s="275"/>
    </row>
    <row r="31" spans="1:14">
      <c r="A31" s="405"/>
      <c r="B31" s="408"/>
      <c r="C31" s="273">
        <v>801</v>
      </c>
      <c r="D31" s="273">
        <v>80148</v>
      </c>
      <c r="E31" s="276">
        <v>100</v>
      </c>
      <c r="F31" s="277">
        <v>28000</v>
      </c>
      <c r="G31" s="278"/>
      <c r="H31" s="271" t="s">
        <v>6</v>
      </c>
      <c r="I31" s="271" t="s">
        <v>6</v>
      </c>
      <c r="J31" s="277">
        <v>28000</v>
      </c>
      <c r="K31" s="279"/>
      <c r="L31" s="280"/>
      <c r="M31" s="261">
        <f t="shared" si="1"/>
        <v>100</v>
      </c>
      <c r="N31" s="281"/>
    </row>
    <row r="32" spans="1:14">
      <c r="A32" s="405"/>
      <c r="B32" s="409" t="s">
        <v>265</v>
      </c>
      <c r="C32" s="282">
        <v>801</v>
      </c>
      <c r="D32" s="282">
        <v>80101</v>
      </c>
      <c r="E32" s="276"/>
      <c r="F32" s="277">
        <v>4000</v>
      </c>
      <c r="G32" s="278"/>
      <c r="H32" s="271" t="s">
        <v>6</v>
      </c>
      <c r="I32" s="271" t="s">
        <v>6</v>
      </c>
      <c r="J32" s="277">
        <v>4000</v>
      </c>
      <c r="K32" s="279"/>
      <c r="L32" s="280"/>
      <c r="M32" s="261">
        <f t="shared" si="1"/>
        <v>0</v>
      </c>
      <c r="N32" s="281"/>
    </row>
    <row r="33" spans="1:14" ht="13.5" thickBot="1">
      <c r="A33" s="406"/>
      <c r="B33" s="410"/>
      <c r="C33" s="282">
        <v>801</v>
      </c>
      <c r="D33" s="282">
        <v>80148</v>
      </c>
      <c r="E33" s="276">
        <v>100</v>
      </c>
      <c r="F33" s="277">
        <v>16000</v>
      </c>
      <c r="G33" s="278"/>
      <c r="H33" s="271" t="s">
        <v>6</v>
      </c>
      <c r="I33" s="271" t="s">
        <v>6</v>
      </c>
      <c r="J33" s="277">
        <v>16000</v>
      </c>
      <c r="K33" s="279"/>
      <c r="L33" s="280"/>
      <c r="M33" s="261">
        <f t="shared" si="1"/>
        <v>100</v>
      </c>
      <c r="N33" s="281"/>
    </row>
    <row r="34" spans="1:14" ht="13.5" thickBot="1">
      <c r="A34" s="402" t="s">
        <v>8</v>
      </c>
      <c r="B34" s="403"/>
      <c r="C34" s="283"/>
      <c r="D34" s="284"/>
      <c r="E34" s="285">
        <f>+E17+E20</f>
        <v>110800</v>
      </c>
      <c r="F34" s="286">
        <f>+F17+F20</f>
        <v>5024800</v>
      </c>
      <c r="G34" s="287">
        <f>+G17+G20</f>
        <v>570000</v>
      </c>
      <c r="H34" s="286">
        <f>+H17</f>
        <v>135000</v>
      </c>
      <c r="I34" s="287">
        <f>+I17</f>
        <v>465000</v>
      </c>
      <c r="J34" s="286">
        <f>+J17+J20</f>
        <v>5034800</v>
      </c>
      <c r="K34" s="288"/>
      <c r="L34" s="289">
        <f>+L17+L20</f>
        <v>495000</v>
      </c>
      <c r="M34" s="289">
        <f>+M17+M20</f>
        <v>100800</v>
      </c>
      <c r="N34" s="289">
        <f>+N17+N20</f>
        <v>10000</v>
      </c>
    </row>
  </sheetData>
  <mergeCells count="27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9055118110236221" bottom="0.62992125984251968" header="0.51181102362204722" footer="0.51181102362204722"/>
  <pageSetup paperSize="9" scale="85" fitToHeight="0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4"/>
  <sheetViews>
    <sheetView topLeftCell="A76" workbookViewId="0">
      <selection activeCell="B3" sqref="B3"/>
    </sheetView>
  </sheetViews>
  <sheetFormatPr defaultRowHeight="14.25"/>
  <cols>
    <col min="1" max="1" width="28.5703125" style="156" customWidth="1"/>
    <col min="2" max="2" width="39.85546875" style="156" customWidth="1"/>
    <col min="3" max="3" width="16.140625" style="156" customWidth="1"/>
    <col min="4" max="4" width="9.5703125" style="156" customWidth="1"/>
    <col min="5" max="5" width="7.28515625" style="156" customWidth="1"/>
    <col min="6" max="256" width="9.140625" style="156"/>
    <col min="257" max="257" width="28.5703125" style="156" customWidth="1"/>
    <col min="258" max="258" width="39.85546875" style="156" customWidth="1"/>
    <col min="259" max="259" width="16.140625" style="156" customWidth="1"/>
    <col min="260" max="260" width="9.5703125" style="156" customWidth="1"/>
    <col min="261" max="261" width="7.28515625" style="156" customWidth="1"/>
    <col min="262" max="512" width="9.140625" style="156"/>
    <col min="513" max="513" width="28.5703125" style="156" customWidth="1"/>
    <col min="514" max="514" width="39.85546875" style="156" customWidth="1"/>
    <col min="515" max="515" width="16.140625" style="156" customWidth="1"/>
    <col min="516" max="516" width="9.5703125" style="156" customWidth="1"/>
    <col min="517" max="517" width="7.28515625" style="156" customWidth="1"/>
    <col min="518" max="768" width="9.140625" style="156"/>
    <col min="769" max="769" width="28.5703125" style="156" customWidth="1"/>
    <col min="770" max="770" width="39.85546875" style="156" customWidth="1"/>
    <col min="771" max="771" width="16.140625" style="156" customWidth="1"/>
    <col min="772" max="772" width="9.5703125" style="156" customWidth="1"/>
    <col min="773" max="773" width="7.28515625" style="156" customWidth="1"/>
    <col min="774" max="1024" width="9.140625" style="156"/>
    <col min="1025" max="1025" width="28.5703125" style="156" customWidth="1"/>
    <col min="1026" max="1026" width="39.85546875" style="156" customWidth="1"/>
    <col min="1027" max="1027" width="16.140625" style="156" customWidth="1"/>
    <col min="1028" max="1028" width="9.5703125" style="156" customWidth="1"/>
    <col min="1029" max="1029" width="7.28515625" style="156" customWidth="1"/>
    <col min="1030" max="1280" width="9.140625" style="156"/>
    <col min="1281" max="1281" width="28.5703125" style="156" customWidth="1"/>
    <col min="1282" max="1282" width="39.85546875" style="156" customWidth="1"/>
    <col min="1283" max="1283" width="16.140625" style="156" customWidth="1"/>
    <col min="1284" max="1284" width="9.5703125" style="156" customWidth="1"/>
    <col min="1285" max="1285" width="7.28515625" style="156" customWidth="1"/>
    <col min="1286" max="1536" width="9.140625" style="156"/>
    <col min="1537" max="1537" width="28.5703125" style="156" customWidth="1"/>
    <col min="1538" max="1538" width="39.85546875" style="156" customWidth="1"/>
    <col min="1539" max="1539" width="16.140625" style="156" customWidth="1"/>
    <col min="1540" max="1540" width="9.5703125" style="156" customWidth="1"/>
    <col min="1541" max="1541" width="7.28515625" style="156" customWidth="1"/>
    <col min="1542" max="1792" width="9.140625" style="156"/>
    <col min="1793" max="1793" width="28.5703125" style="156" customWidth="1"/>
    <col min="1794" max="1794" width="39.85546875" style="156" customWidth="1"/>
    <col min="1795" max="1795" width="16.140625" style="156" customWidth="1"/>
    <col min="1796" max="1796" width="9.5703125" style="156" customWidth="1"/>
    <col min="1797" max="1797" width="7.28515625" style="156" customWidth="1"/>
    <col min="1798" max="2048" width="9.140625" style="156"/>
    <col min="2049" max="2049" width="28.5703125" style="156" customWidth="1"/>
    <col min="2050" max="2050" width="39.85546875" style="156" customWidth="1"/>
    <col min="2051" max="2051" width="16.140625" style="156" customWidth="1"/>
    <col min="2052" max="2052" width="9.5703125" style="156" customWidth="1"/>
    <col min="2053" max="2053" width="7.28515625" style="156" customWidth="1"/>
    <col min="2054" max="2304" width="9.140625" style="156"/>
    <col min="2305" max="2305" width="28.5703125" style="156" customWidth="1"/>
    <col min="2306" max="2306" width="39.85546875" style="156" customWidth="1"/>
    <col min="2307" max="2307" width="16.140625" style="156" customWidth="1"/>
    <col min="2308" max="2308" width="9.5703125" style="156" customWidth="1"/>
    <col min="2309" max="2309" width="7.28515625" style="156" customWidth="1"/>
    <col min="2310" max="2560" width="9.140625" style="156"/>
    <col min="2561" max="2561" width="28.5703125" style="156" customWidth="1"/>
    <col min="2562" max="2562" width="39.85546875" style="156" customWidth="1"/>
    <col min="2563" max="2563" width="16.140625" style="156" customWidth="1"/>
    <col min="2564" max="2564" width="9.5703125" style="156" customWidth="1"/>
    <col min="2565" max="2565" width="7.28515625" style="156" customWidth="1"/>
    <col min="2566" max="2816" width="9.140625" style="156"/>
    <col min="2817" max="2817" width="28.5703125" style="156" customWidth="1"/>
    <col min="2818" max="2818" width="39.85546875" style="156" customWidth="1"/>
    <col min="2819" max="2819" width="16.140625" style="156" customWidth="1"/>
    <col min="2820" max="2820" width="9.5703125" style="156" customWidth="1"/>
    <col min="2821" max="2821" width="7.28515625" style="156" customWidth="1"/>
    <col min="2822" max="3072" width="9.140625" style="156"/>
    <col min="3073" max="3073" width="28.5703125" style="156" customWidth="1"/>
    <col min="3074" max="3074" width="39.85546875" style="156" customWidth="1"/>
    <col min="3075" max="3075" width="16.140625" style="156" customWidth="1"/>
    <col min="3076" max="3076" width="9.5703125" style="156" customWidth="1"/>
    <col min="3077" max="3077" width="7.28515625" style="156" customWidth="1"/>
    <col min="3078" max="3328" width="9.140625" style="156"/>
    <col min="3329" max="3329" width="28.5703125" style="156" customWidth="1"/>
    <col min="3330" max="3330" width="39.85546875" style="156" customWidth="1"/>
    <col min="3331" max="3331" width="16.140625" style="156" customWidth="1"/>
    <col min="3332" max="3332" width="9.5703125" style="156" customWidth="1"/>
    <col min="3333" max="3333" width="7.28515625" style="156" customWidth="1"/>
    <col min="3334" max="3584" width="9.140625" style="156"/>
    <col min="3585" max="3585" width="28.5703125" style="156" customWidth="1"/>
    <col min="3586" max="3586" width="39.85546875" style="156" customWidth="1"/>
    <col min="3587" max="3587" width="16.140625" style="156" customWidth="1"/>
    <col min="3588" max="3588" width="9.5703125" style="156" customWidth="1"/>
    <col min="3589" max="3589" width="7.28515625" style="156" customWidth="1"/>
    <col min="3590" max="3840" width="9.140625" style="156"/>
    <col min="3841" max="3841" width="28.5703125" style="156" customWidth="1"/>
    <col min="3842" max="3842" width="39.85546875" style="156" customWidth="1"/>
    <col min="3843" max="3843" width="16.140625" style="156" customWidth="1"/>
    <col min="3844" max="3844" width="9.5703125" style="156" customWidth="1"/>
    <col min="3845" max="3845" width="7.28515625" style="156" customWidth="1"/>
    <col min="3846" max="4096" width="9.140625" style="156"/>
    <col min="4097" max="4097" width="28.5703125" style="156" customWidth="1"/>
    <col min="4098" max="4098" width="39.85546875" style="156" customWidth="1"/>
    <col min="4099" max="4099" width="16.140625" style="156" customWidth="1"/>
    <col min="4100" max="4100" width="9.5703125" style="156" customWidth="1"/>
    <col min="4101" max="4101" width="7.28515625" style="156" customWidth="1"/>
    <col min="4102" max="4352" width="9.140625" style="156"/>
    <col min="4353" max="4353" width="28.5703125" style="156" customWidth="1"/>
    <col min="4354" max="4354" width="39.85546875" style="156" customWidth="1"/>
    <col min="4355" max="4355" width="16.140625" style="156" customWidth="1"/>
    <col min="4356" max="4356" width="9.5703125" style="156" customWidth="1"/>
    <col min="4357" max="4357" width="7.28515625" style="156" customWidth="1"/>
    <col min="4358" max="4608" width="9.140625" style="156"/>
    <col min="4609" max="4609" width="28.5703125" style="156" customWidth="1"/>
    <col min="4610" max="4610" width="39.85546875" style="156" customWidth="1"/>
    <col min="4611" max="4611" width="16.140625" style="156" customWidth="1"/>
    <col min="4612" max="4612" width="9.5703125" style="156" customWidth="1"/>
    <col min="4613" max="4613" width="7.28515625" style="156" customWidth="1"/>
    <col min="4614" max="4864" width="9.140625" style="156"/>
    <col min="4865" max="4865" width="28.5703125" style="156" customWidth="1"/>
    <col min="4866" max="4866" width="39.85546875" style="156" customWidth="1"/>
    <col min="4867" max="4867" width="16.140625" style="156" customWidth="1"/>
    <col min="4868" max="4868" width="9.5703125" style="156" customWidth="1"/>
    <col min="4869" max="4869" width="7.28515625" style="156" customWidth="1"/>
    <col min="4870" max="5120" width="9.140625" style="156"/>
    <col min="5121" max="5121" width="28.5703125" style="156" customWidth="1"/>
    <col min="5122" max="5122" width="39.85546875" style="156" customWidth="1"/>
    <col min="5123" max="5123" width="16.140625" style="156" customWidth="1"/>
    <col min="5124" max="5124" width="9.5703125" style="156" customWidth="1"/>
    <col min="5125" max="5125" width="7.28515625" style="156" customWidth="1"/>
    <col min="5126" max="5376" width="9.140625" style="156"/>
    <col min="5377" max="5377" width="28.5703125" style="156" customWidth="1"/>
    <col min="5378" max="5378" width="39.85546875" style="156" customWidth="1"/>
    <col min="5379" max="5379" width="16.140625" style="156" customWidth="1"/>
    <col min="5380" max="5380" width="9.5703125" style="156" customWidth="1"/>
    <col min="5381" max="5381" width="7.28515625" style="156" customWidth="1"/>
    <col min="5382" max="5632" width="9.140625" style="156"/>
    <col min="5633" max="5633" width="28.5703125" style="156" customWidth="1"/>
    <col min="5634" max="5634" width="39.85546875" style="156" customWidth="1"/>
    <col min="5635" max="5635" width="16.140625" style="156" customWidth="1"/>
    <col min="5636" max="5636" width="9.5703125" style="156" customWidth="1"/>
    <col min="5637" max="5637" width="7.28515625" style="156" customWidth="1"/>
    <col min="5638" max="5888" width="9.140625" style="156"/>
    <col min="5889" max="5889" width="28.5703125" style="156" customWidth="1"/>
    <col min="5890" max="5890" width="39.85546875" style="156" customWidth="1"/>
    <col min="5891" max="5891" width="16.140625" style="156" customWidth="1"/>
    <col min="5892" max="5892" width="9.5703125" style="156" customWidth="1"/>
    <col min="5893" max="5893" width="7.28515625" style="156" customWidth="1"/>
    <col min="5894" max="6144" width="9.140625" style="156"/>
    <col min="6145" max="6145" width="28.5703125" style="156" customWidth="1"/>
    <col min="6146" max="6146" width="39.85546875" style="156" customWidth="1"/>
    <col min="6147" max="6147" width="16.140625" style="156" customWidth="1"/>
    <col min="6148" max="6148" width="9.5703125" style="156" customWidth="1"/>
    <col min="6149" max="6149" width="7.28515625" style="156" customWidth="1"/>
    <col min="6150" max="6400" width="9.140625" style="156"/>
    <col min="6401" max="6401" width="28.5703125" style="156" customWidth="1"/>
    <col min="6402" max="6402" width="39.85546875" style="156" customWidth="1"/>
    <col min="6403" max="6403" width="16.140625" style="156" customWidth="1"/>
    <col min="6404" max="6404" width="9.5703125" style="156" customWidth="1"/>
    <col min="6405" max="6405" width="7.28515625" style="156" customWidth="1"/>
    <col min="6406" max="6656" width="9.140625" style="156"/>
    <col min="6657" max="6657" width="28.5703125" style="156" customWidth="1"/>
    <col min="6658" max="6658" width="39.85546875" style="156" customWidth="1"/>
    <col min="6659" max="6659" width="16.140625" style="156" customWidth="1"/>
    <col min="6660" max="6660" width="9.5703125" style="156" customWidth="1"/>
    <col min="6661" max="6661" width="7.28515625" style="156" customWidth="1"/>
    <col min="6662" max="6912" width="9.140625" style="156"/>
    <col min="6913" max="6913" width="28.5703125" style="156" customWidth="1"/>
    <col min="6914" max="6914" width="39.85546875" style="156" customWidth="1"/>
    <col min="6915" max="6915" width="16.140625" style="156" customWidth="1"/>
    <col min="6916" max="6916" width="9.5703125" style="156" customWidth="1"/>
    <col min="6917" max="6917" width="7.28515625" style="156" customWidth="1"/>
    <col min="6918" max="7168" width="9.140625" style="156"/>
    <col min="7169" max="7169" width="28.5703125" style="156" customWidth="1"/>
    <col min="7170" max="7170" width="39.85546875" style="156" customWidth="1"/>
    <col min="7171" max="7171" width="16.140625" style="156" customWidth="1"/>
    <col min="7172" max="7172" width="9.5703125" style="156" customWidth="1"/>
    <col min="7173" max="7173" width="7.28515625" style="156" customWidth="1"/>
    <col min="7174" max="7424" width="9.140625" style="156"/>
    <col min="7425" max="7425" width="28.5703125" style="156" customWidth="1"/>
    <col min="7426" max="7426" width="39.85546875" style="156" customWidth="1"/>
    <col min="7427" max="7427" width="16.140625" style="156" customWidth="1"/>
    <col min="7428" max="7428" width="9.5703125" style="156" customWidth="1"/>
    <col min="7429" max="7429" width="7.28515625" style="156" customWidth="1"/>
    <col min="7430" max="7680" width="9.140625" style="156"/>
    <col min="7681" max="7681" width="28.5703125" style="156" customWidth="1"/>
    <col min="7682" max="7682" width="39.85546875" style="156" customWidth="1"/>
    <col min="7683" max="7683" width="16.140625" style="156" customWidth="1"/>
    <col min="7684" max="7684" width="9.5703125" style="156" customWidth="1"/>
    <col min="7685" max="7685" width="7.28515625" style="156" customWidth="1"/>
    <col min="7686" max="7936" width="9.140625" style="156"/>
    <col min="7937" max="7937" width="28.5703125" style="156" customWidth="1"/>
    <col min="7938" max="7938" width="39.85546875" style="156" customWidth="1"/>
    <col min="7939" max="7939" width="16.140625" style="156" customWidth="1"/>
    <col min="7940" max="7940" width="9.5703125" style="156" customWidth="1"/>
    <col min="7941" max="7941" width="7.28515625" style="156" customWidth="1"/>
    <col min="7942" max="8192" width="9.140625" style="156"/>
    <col min="8193" max="8193" width="28.5703125" style="156" customWidth="1"/>
    <col min="8194" max="8194" width="39.85546875" style="156" customWidth="1"/>
    <col min="8195" max="8195" width="16.140625" style="156" customWidth="1"/>
    <col min="8196" max="8196" width="9.5703125" style="156" customWidth="1"/>
    <col min="8197" max="8197" width="7.28515625" style="156" customWidth="1"/>
    <col min="8198" max="8448" width="9.140625" style="156"/>
    <col min="8449" max="8449" width="28.5703125" style="156" customWidth="1"/>
    <col min="8450" max="8450" width="39.85546875" style="156" customWidth="1"/>
    <col min="8451" max="8451" width="16.140625" style="156" customWidth="1"/>
    <col min="8452" max="8452" width="9.5703125" style="156" customWidth="1"/>
    <col min="8453" max="8453" width="7.28515625" style="156" customWidth="1"/>
    <col min="8454" max="8704" width="9.140625" style="156"/>
    <col min="8705" max="8705" width="28.5703125" style="156" customWidth="1"/>
    <col min="8706" max="8706" width="39.85546875" style="156" customWidth="1"/>
    <col min="8707" max="8707" width="16.140625" style="156" customWidth="1"/>
    <col min="8708" max="8708" width="9.5703125" style="156" customWidth="1"/>
    <col min="8709" max="8709" width="7.28515625" style="156" customWidth="1"/>
    <col min="8710" max="8960" width="9.140625" style="156"/>
    <col min="8961" max="8961" width="28.5703125" style="156" customWidth="1"/>
    <col min="8962" max="8962" width="39.85546875" style="156" customWidth="1"/>
    <col min="8963" max="8963" width="16.140625" style="156" customWidth="1"/>
    <col min="8964" max="8964" width="9.5703125" style="156" customWidth="1"/>
    <col min="8965" max="8965" width="7.28515625" style="156" customWidth="1"/>
    <col min="8966" max="9216" width="9.140625" style="156"/>
    <col min="9217" max="9217" width="28.5703125" style="156" customWidth="1"/>
    <col min="9218" max="9218" width="39.85546875" style="156" customWidth="1"/>
    <col min="9219" max="9219" width="16.140625" style="156" customWidth="1"/>
    <col min="9220" max="9220" width="9.5703125" style="156" customWidth="1"/>
    <col min="9221" max="9221" width="7.28515625" style="156" customWidth="1"/>
    <col min="9222" max="9472" width="9.140625" style="156"/>
    <col min="9473" max="9473" width="28.5703125" style="156" customWidth="1"/>
    <col min="9474" max="9474" width="39.85546875" style="156" customWidth="1"/>
    <col min="9475" max="9475" width="16.140625" style="156" customWidth="1"/>
    <col min="9476" max="9476" width="9.5703125" style="156" customWidth="1"/>
    <col min="9477" max="9477" width="7.28515625" style="156" customWidth="1"/>
    <col min="9478" max="9728" width="9.140625" style="156"/>
    <col min="9729" max="9729" width="28.5703125" style="156" customWidth="1"/>
    <col min="9730" max="9730" width="39.85546875" style="156" customWidth="1"/>
    <col min="9731" max="9731" width="16.140625" style="156" customWidth="1"/>
    <col min="9732" max="9732" width="9.5703125" style="156" customWidth="1"/>
    <col min="9733" max="9733" width="7.28515625" style="156" customWidth="1"/>
    <col min="9734" max="9984" width="9.140625" style="156"/>
    <col min="9985" max="9985" width="28.5703125" style="156" customWidth="1"/>
    <col min="9986" max="9986" width="39.85546875" style="156" customWidth="1"/>
    <col min="9987" max="9987" width="16.140625" style="156" customWidth="1"/>
    <col min="9988" max="9988" width="9.5703125" style="156" customWidth="1"/>
    <col min="9989" max="9989" width="7.28515625" style="156" customWidth="1"/>
    <col min="9990" max="10240" width="9.140625" style="156"/>
    <col min="10241" max="10241" width="28.5703125" style="156" customWidth="1"/>
    <col min="10242" max="10242" width="39.85546875" style="156" customWidth="1"/>
    <col min="10243" max="10243" width="16.140625" style="156" customWidth="1"/>
    <col min="10244" max="10244" width="9.5703125" style="156" customWidth="1"/>
    <col min="10245" max="10245" width="7.28515625" style="156" customWidth="1"/>
    <col min="10246" max="10496" width="9.140625" style="156"/>
    <col min="10497" max="10497" width="28.5703125" style="156" customWidth="1"/>
    <col min="10498" max="10498" width="39.85546875" style="156" customWidth="1"/>
    <col min="10499" max="10499" width="16.140625" style="156" customWidth="1"/>
    <col min="10500" max="10500" width="9.5703125" style="156" customWidth="1"/>
    <col min="10501" max="10501" width="7.28515625" style="156" customWidth="1"/>
    <col min="10502" max="10752" width="9.140625" style="156"/>
    <col min="10753" max="10753" width="28.5703125" style="156" customWidth="1"/>
    <col min="10754" max="10754" width="39.85546875" style="156" customWidth="1"/>
    <col min="10755" max="10755" width="16.140625" style="156" customWidth="1"/>
    <col min="10756" max="10756" width="9.5703125" style="156" customWidth="1"/>
    <col min="10757" max="10757" width="7.28515625" style="156" customWidth="1"/>
    <col min="10758" max="11008" width="9.140625" style="156"/>
    <col min="11009" max="11009" width="28.5703125" style="156" customWidth="1"/>
    <col min="11010" max="11010" width="39.85546875" style="156" customWidth="1"/>
    <col min="11011" max="11011" width="16.140625" style="156" customWidth="1"/>
    <col min="11012" max="11012" width="9.5703125" style="156" customWidth="1"/>
    <col min="11013" max="11013" width="7.28515625" style="156" customWidth="1"/>
    <col min="11014" max="11264" width="9.140625" style="156"/>
    <col min="11265" max="11265" width="28.5703125" style="156" customWidth="1"/>
    <col min="11266" max="11266" width="39.85546875" style="156" customWidth="1"/>
    <col min="11267" max="11267" width="16.140625" style="156" customWidth="1"/>
    <col min="11268" max="11268" width="9.5703125" style="156" customWidth="1"/>
    <col min="11269" max="11269" width="7.28515625" style="156" customWidth="1"/>
    <col min="11270" max="11520" width="9.140625" style="156"/>
    <col min="11521" max="11521" width="28.5703125" style="156" customWidth="1"/>
    <col min="11522" max="11522" width="39.85546875" style="156" customWidth="1"/>
    <col min="11523" max="11523" width="16.140625" style="156" customWidth="1"/>
    <col min="11524" max="11524" width="9.5703125" style="156" customWidth="1"/>
    <col min="11525" max="11525" width="7.28515625" style="156" customWidth="1"/>
    <col min="11526" max="11776" width="9.140625" style="156"/>
    <col min="11777" max="11777" width="28.5703125" style="156" customWidth="1"/>
    <col min="11778" max="11778" width="39.85546875" style="156" customWidth="1"/>
    <col min="11779" max="11779" width="16.140625" style="156" customWidth="1"/>
    <col min="11780" max="11780" width="9.5703125" style="156" customWidth="1"/>
    <col min="11781" max="11781" width="7.28515625" style="156" customWidth="1"/>
    <col min="11782" max="12032" width="9.140625" style="156"/>
    <col min="12033" max="12033" width="28.5703125" style="156" customWidth="1"/>
    <col min="12034" max="12034" width="39.85546875" style="156" customWidth="1"/>
    <col min="12035" max="12035" width="16.140625" style="156" customWidth="1"/>
    <col min="12036" max="12036" width="9.5703125" style="156" customWidth="1"/>
    <col min="12037" max="12037" width="7.28515625" style="156" customWidth="1"/>
    <col min="12038" max="12288" width="9.140625" style="156"/>
    <col min="12289" max="12289" width="28.5703125" style="156" customWidth="1"/>
    <col min="12290" max="12290" width="39.85546875" style="156" customWidth="1"/>
    <col min="12291" max="12291" width="16.140625" style="156" customWidth="1"/>
    <col min="12292" max="12292" width="9.5703125" style="156" customWidth="1"/>
    <col min="12293" max="12293" width="7.28515625" style="156" customWidth="1"/>
    <col min="12294" max="12544" width="9.140625" style="156"/>
    <col min="12545" max="12545" width="28.5703125" style="156" customWidth="1"/>
    <col min="12546" max="12546" width="39.85546875" style="156" customWidth="1"/>
    <col min="12547" max="12547" width="16.140625" style="156" customWidth="1"/>
    <col min="12548" max="12548" width="9.5703125" style="156" customWidth="1"/>
    <col min="12549" max="12549" width="7.28515625" style="156" customWidth="1"/>
    <col min="12550" max="12800" width="9.140625" style="156"/>
    <col min="12801" max="12801" width="28.5703125" style="156" customWidth="1"/>
    <col min="12802" max="12802" width="39.85546875" style="156" customWidth="1"/>
    <col min="12803" max="12803" width="16.140625" style="156" customWidth="1"/>
    <col min="12804" max="12804" width="9.5703125" style="156" customWidth="1"/>
    <col min="12805" max="12805" width="7.28515625" style="156" customWidth="1"/>
    <col min="12806" max="13056" width="9.140625" style="156"/>
    <col min="13057" max="13057" width="28.5703125" style="156" customWidth="1"/>
    <col min="13058" max="13058" width="39.85546875" style="156" customWidth="1"/>
    <col min="13059" max="13059" width="16.140625" style="156" customWidth="1"/>
    <col min="13060" max="13060" width="9.5703125" style="156" customWidth="1"/>
    <col min="13061" max="13061" width="7.28515625" style="156" customWidth="1"/>
    <col min="13062" max="13312" width="9.140625" style="156"/>
    <col min="13313" max="13313" width="28.5703125" style="156" customWidth="1"/>
    <col min="13314" max="13314" width="39.85546875" style="156" customWidth="1"/>
    <col min="13315" max="13315" width="16.140625" style="156" customWidth="1"/>
    <col min="13316" max="13316" width="9.5703125" style="156" customWidth="1"/>
    <col min="13317" max="13317" width="7.28515625" style="156" customWidth="1"/>
    <col min="13318" max="13568" width="9.140625" style="156"/>
    <col min="13569" max="13569" width="28.5703125" style="156" customWidth="1"/>
    <col min="13570" max="13570" width="39.85546875" style="156" customWidth="1"/>
    <col min="13571" max="13571" width="16.140625" style="156" customWidth="1"/>
    <col min="13572" max="13572" width="9.5703125" style="156" customWidth="1"/>
    <col min="13573" max="13573" width="7.28515625" style="156" customWidth="1"/>
    <col min="13574" max="13824" width="9.140625" style="156"/>
    <col min="13825" max="13825" width="28.5703125" style="156" customWidth="1"/>
    <col min="13826" max="13826" width="39.85546875" style="156" customWidth="1"/>
    <col min="13827" max="13827" width="16.140625" style="156" customWidth="1"/>
    <col min="13828" max="13828" width="9.5703125" style="156" customWidth="1"/>
    <col min="13829" max="13829" width="7.28515625" style="156" customWidth="1"/>
    <col min="13830" max="14080" width="9.140625" style="156"/>
    <col min="14081" max="14081" width="28.5703125" style="156" customWidth="1"/>
    <col min="14082" max="14082" width="39.85546875" style="156" customWidth="1"/>
    <col min="14083" max="14083" width="16.140625" style="156" customWidth="1"/>
    <col min="14084" max="14084" width="9.5703125" style="156" customWidth="1"/>
    <col min="14085" max="14085" width="7.28515625" style="156" customWidth="1"/>
    <col min="14086" max="14336" width="9.140625" style="156"/>
    <col min="14337" max="14337" width="28.5703125" style="156" customWidth="1"/>
    <col min="14338" max="14338" width="39.85546875" style="156" customWidth="1"/>
    <col min="14339" max="14339" width="16.140625" style="156" customWidth="1"/>
    <col min="14340" max="14340" width="9.5703125" style="156" customWidth="1"/>
    <col min="14341" max="14341" width="7.28515625" style="156" customWidth="1"/>
    <col min="14342" max="14592" width="9.140625" style="156"/>
    <col min="14593" max="14593" width="28.5703125" style="156" customWidth="1"/>
    <col min="14594" max="14594" width="39.85546875" style="156" customWidth="1"/>
    <col min="14595" max="14595" width="16.140625" style="156" customWidth="1"/>
    <col min="14596" max="14596" width="9.5703125" style="156" customWidth="1"/>
    <col min="14597" max="14597" width="7.28515625" style="156" customWidth="1"/>
    <col min="14598" max="14848" width="9.140625" style="156"/>
    <col min="14849" max="14849" width="28.5703125" style="156" customWidth="1"/>
    <col min="14850" max="14850" width="39.85546875" style="156" customWidth="1"/>
    <col min="14851" max="14851" width="16.140625" style="156" customWidth="1"/>
    <col min="14852" max="14852" width="9.5703125" style="156" customWidth="1"/>
    <col min="14853" max="14853" width="7.28515625" style="156" customWidth="1"/>
    <col min="14854" max="15104" width="9.140625" style="156"/>
    <col min="15105" max="15105" width="28.5703125" style="156" customWidth="1"/>
    <col min="15106" max="15106" width="39.85546875" style="156" customWidth="1"/>
    <col min="15107" max="15107" width="16.140625" style="156" customWidth="1"/>
    <col min="15108" max="15108" width="9.5703125" style="156" customWidth="1"/>
    <col min="15109" max="15109" width="7.28515625" style="156" customWidth="1"/>
    <col min="15110" max="15360" width="9.140625" style="156"/>
    <col min="15361" max="15361" width="28.5703125" style="156" customWidth="1"/>
    <col min="15362" max="15362" width="39.85546875" style="156" customWidth="1"/>
    <col min="15363" max="15363" width="16.140625" style="156" customWidth="1"/>
    <col min="15364" max="15364" width="9.5703125" style="156" customWidth="1"/>
    <col min="15365" max="15365" width="7.28515625" style="156" customWidth="1"/>
    <col min="15366" max="15616" width="9.140625" style="156"/>
    <col min="15617" max="15617" width="28.5703125" style="156" customWidth="1"/>
    <col min="15618" max="15618" width="39.85546875" style="156" customWidth="1"/>
    <col min="15619" max="15619" width="16.140625" style="156" customWidth="1"/>
    <col min="15620" max="15620" width="9.5703125" style="156" customWidth="1"/>
    <col min="15621" max="15621" width="7.28515625" style="156" customWidth="1"/>
    <col min="15622" max="15872" width="9.140625" style="156"/>
    <col min="15873" max="15873" width="28.5703125" style="156" customWidth="1"/>
    <col min="15874" max="15874" width="39.85546875" style="156" customWidth="1"/>
    <col min="15875" max="15875" width="16.140625" style="156" customWidth="1"/>
    <col min="15876" max="15876" width="9.5703125" style="156" customWidth="1"/>
    <col min="15877" max="15877" width="7.28515625" style="156" customWidth="1"/>
    <col min="15878" max="16128" width="9.140625" style="156"/>
    <col min="16129" max="16129" width="28.5703125" style="156" customWidth="1"/>
    <col min="16130" max="16130" width="39.85546875" style="156" customWidth="1"/>
    <col min="16131" max="16131" width="16.140625" style="156" customWidth="1"/>
    <col min="16132" max="16132" width="9.5703125" style="156" customWidth="1"/>
    <col min="16133" max="16133" width="7.28515625" style="156" customWidth="1"/>
    <col min="16134" max="16384" width="9.140625" style="156"/>
  </cols>
  <sheetData>
    <row r="1" spans="1:6">
      <c r="B1" s="157" t="s">
        <v>121</v>
      </c>
      <c r="C1" s="158"/>
      <c r="D1" s="1" t="s">
        <v>0</v>
      </c>
    </row>
    <row r="2" spans="1:6">
      <c r="B2" s="104" t="s">
        <v>266</v>
      </c>
      <c r="C2" s="158"/>
    </row>
    <row r="3" spans="1:6">
      <c r="B3" s="104" t="s">
        <v>88</v>
      </c>
      <c r="C3" s="158"/>
    </row>
    <row r="4" spans="1:6">
      <c r="B4" s="104" t="s">
        <v>267</v>
      </c>
      <c r="C4" s="158"/>
    </row>
    <row r="5" spans="1:6" ht="15">
      <c r="B5" s="103" t="s">
        <v>89</v>
      </c>
      <c r="C5" s="158"/>
    </row>
    <row r="6" spans="1:6" ht="20.25">
      <c r="A6" s="159" t="s">
        <v>122</v>
      </c>
      <c r="B6" s="160"/>
      <c r="C6" s="161"/>
      <c r="D6" s="162"/>
      <c r="E6" s="160"/>
      <c r="F6" s="163"/>
    </row>
    <row r="7" spans="1:6" ht="15">
      <c r="A7" s="160"/>
      <c r="B7" s="164" t="s">
        <v>91</v>
      </c>
      <c r="C7" s="434" t="s">
        <v>0</v>
      </c>
      <c r="D7" s="434"/>
      <c r="E7" s="434"/>
      <c r="F7" s="434"/>
    </row>
    <row r="8" spans="1:6" ht="28.5">
      <c r="A8" s="165" t="s">
        <v>123</v>
      </c>
      <c r="B8" s="165" t="s">
        <v>124</v>
      </c>
      <c r="C8" s="165" t="s">
        <v>125</v>
      </c>
      <c r="D8" s="165" t="s">
        <v>78</v>
      </c>
      <c r="E8" s="165" t="s">
        <v>93</v>
      </c>
      <c r="F8" s="165" t="s">
        <v>76</v>
      </c>
    </row>
    <row r="9" spans="1:6" ht="25.5">
      <c r="A9" s="431" t="s">
        <v>126</v>
      </c>
      <c r="B9" s="166" t="s">
        <v>127</v>
      </c>
      <c r="C9" s="167">
        <v>5000</v>
      </c>
      <c r="D9" s="168">
        <v>710</v>
      </c>
      <c r="E9" s="168">
        <v>71004</v>
      </c>
      <c r="F9" s="169" t="s">
        <v>128</v>
      </c>
    </row>
    <row r="10" spans="1:6" ht="25.5">
      <c r="A10" s="432"/>
      <c r="B10" s="170" t="s">
        <v>129</v>
      </c>
      <c r="C10" s="171">
        <v>12000</v>
      </c>
      <c r="D10" s="172">
        <v>600</v>
      </c>
      <c r="E10" s="172">
        <v>60016</v>
      </c>
      <c r="F10" s="172">
        <v>6050</v>
      </c>
    </row>
    <row r="11" spans="1:6" ht="25.5">
      <c r="A11" s="432"/>
      <c r="B11" s="173" t="s">
        <v>130</v>
      </c>
      <c r="C11" s="174">
        <v>2000</v>
      </c>
      <c r="D11" s="435">
        <v>921</v>
      </c>
      <c r="E11" s="435">
        <v>92109</v>
      </c>
      <c r="F11" s="435">
        <v>2480</v>
      </c>
    </row>
    <row r="12" spans="1:6" ht="19.5" customHeight="1">
      <c r="A12" s="432"/>
      <c r="B12" s="173" t="s">
        <v>131</v>
      </c>
      <c r="C12" s="175">
        <v>631.49</v>
      </c>
      <c r="D12" s="436"/>
      <c r="E12" s="436"/>
      <c r="F12" s="436"/>
    </row>
    <row r="13" spans="1:6" ht="18.75" customHeight="1">
      <c r="A13" s="433"/>
      <c r="B13" s="173" t="s">
        <v>132</v>
      </c>
      <c r="C13" s="176">
        <v>1000</v>
      </c>
      <c r="D13" s="437"/>
      <c r="E13" s="437"/>
      <c r="F13" s="437"/>
    </row>
    <row r="14" spans="1:6" ht="24.75" customHeight="1">
      <c r="A14" s="177" t="s">
        <v>133</v>
      </c>
      <c r="B14" s="178" t="s">
        <v>134</v>
      </c>
      <c r="C14" s="179">
        <v>15357.95</v>
      </c>
      <c r="D14" s="180">
        <v>926</v>
      </c>
      <c r="E14" s="180">
        <v>92601</v>
      </c>
      <c r="F14" s="180">
        <v>6050</v>
      </c>
    </row>
    <row r="15" spans="1:6">
      <c r="A15" s="431" t="s">
        <v>135</v>
      </c>
      <c r="B15" s="181" t="s">
        <v>136</v>
      </c>
      <c r="C15" s="171">
        <v>2000</v>
      </c>
      <c r="D15" s="438">
        <v>921</v>
      </c>
      <c r="E15" s="438">
        <v>92109</v>
      </c>
      <c r="F15" s="438">
        <v>2480</v>
      </c>
    </row>
    <row r="16" spans="1:6" ht="51">
      <c r="A16" s="432"/>
      <c r="B16" s="181" t="s">
        <v>137</v>
      </c>
      <c r="C16" s="174">
        <v>1500</v>
      </c>
      <c r="D16" s="436"/>
      <c r="E16" s="436"/>
      <c r="F16" s="436"/>
    </row>
    <row r="17" spans="1:6">
      <c r="A17" s="432"/>
      <c r="B17" s="182" t="s">
        <v>138</v>
      </c>
      <c r="C17" s="183">
        <v>500</v>
      </c>
      <c r="D17" s="439"/>
      <c r="E17" s="439"/>
      <c r="F17" s="439"/>
    </row>
    <row r="18" spans="1:6" ht="25.5">
      <c r="A18" s="432"/>
      <c r="B18" s="182" t="s">
        <v>139</v>
      </c>
      <c r="C18" s="184">
        <v>3000</v>
      </c>
      <c r="D18" s="168">
        <v>801</v>
      </c>
      <c r="E18" s="168">
        <v>80101</v>
      </c>
      <c r="F18" s="168">
        <v>4270</v>
      </c>
    </row>
    <row r="19" spans="1:6" ht="25.5">
      <c r="A19" s="432"/>
      <c r="B19" s="182" t="s">
        <v>140</v>
      </c>
      <c r="C19" s="184">
        <v>7500</v>
      </c>
      <c r="D19" s="168">
        <v>801</v>
      </c>
      <c r="E19" s="168">
        <v>80101</v>
      </c>
      <c r="F19" s="168">
        <v>4300</v>
      </c>
    </row>
    <row r="20" spans="1:6" ht="25.5">
      <c r="A20" s="432"/>
      <c r="B20" s="182" t="s">
        <v>141</v>
      </c>
      <c r="C20" s="184">
        <v>8000</v>
      </c>
      <c r="D20" s="168">
        <v>900</v>
      </c>
      <c r="E20" s="168">
        <v>90015</v>
      </c>
      <c r="F20" s="169" t="s">
        <v>142</v>
      </c>
    </row>
    <row r="21" spans="1:6" ht="25.5">
      <c r="A21" s="432"/>
      <c r="B21" s="182" t="s">
        <v>143</v>
      </c>
      <c r="C21" s="184">
        <v>1500</v>
      </c>
      <c r="D21" s="168">
        <v>754</v>
      </c>
      <c r="E21" s="168">
        <v>75412</v>
      </c>
      <c r="F21" s="169" t="s">
        <v>144</v>
      </c>
    </row>
    <row r="22" spans="1:6" ht="25.5">
      <c r="A22" s="433"/>
      <c r="B22" s="182" t="s">
        <v>145</v>
      </c>
      <c r="C22" s="184">
        <v>6839.3</v>
      </c>
      <c r="D22" s="168">
        <v>754</v>
      </c>
      <c r="E22" s="168">
        <v>75412</v>
      </c>
      <c r="F22" s="168">
        <v>6060</v>
      </c>
    </row>
    <row r="23" spans="1:6" ht="25.5">
      <c r="A23" s="431" t="s">
        <v>146</v>
      </c>
      <c r="B23" s="185" t="s">
        <v>147</v>
      </c>
      <c r="C23" s="186">
        <v>1421.67</v>
      </c>
      <c r="D23" s="187">
        <v>921</v>
      </c>
      <c r="E23" s="187">
        <v>92109</v>
      </c>
      <c r="F23" s="187">
        <v>2480</v>
      </c>
    </row>
    <row r="24" spans="1:6" ht="25.5">
      <c r="A24" s="432"/>
      <c r="B24" s="173" t="s">
        <v>148</v>
      </c>
      <c r="C24" s="174">
        <v>7000</v>
      </c>
      <c r="D24" s="188">
        <v>600</v>
      </c>
      <c r="E24" s="188">
        <v>60016</v>
      </c>
      <c r="F24" s="188">
        <v>6050</v>
      </c>
    </row>
    <row r="25" spans="1:6">
      <c r="A25" s="432"/>
      <c r="B25" s="189" t="s">
        <v>149</v>
      </c>
      <c r="C25" s="171">
        <v>1000</v>
      </c>
      <c r="D25" s="172">
        <v>710</v>
      </c>
      <c r="E25" s="172">
        <v>71004</v>
      </c>
      <c r="F25" s="172" t="s">
        <v>128</v>
      </c>
    </row>
    <row r="26" spans="1:6" ht="25.5">
      <c r="A26" s="432"/>
      <c r="B26" s="174" t="s">
        <v>150</v>
      </c>
      <c r="C26" s="171">
        <v>500</v>
      </c>
      <c r="D26" s="168">
        <v>801</v>
      </c>
      <c r="E26" s="168">
        <v>80101</v>
      </c>
      <c r="F26" s="169">
        <v>4270</v>
      </c>
    </row>
    <row r="27" spans="1:6">
      <c r="A27" s="433"/>
      <c r="B27" s="171" t="s">
        <v>151</v>
      </c>
      <c r="C27" s="171">
        <v>3000</v>
      </c>
      <c r="D27" s="168">
        <v>754</v>
      </c>
      <c r="E27" s="168">
        <v>75412</v>
      </c>
      <c r="F27" s="168">
        <v>4210</v>
      </c>
    </row>
    <row r="28" spans="1:6" ht="38.25">
      <c r="A28" s="431" t="s">
        <v>152</v>
      </c>
      <c r="B28" s="166" t="s">
        <v>153</v>
      </c>
      <c r="C28" s="190">
        <v>12000</v>
      </c>
      <c r="D28" s="191">
        <v>600</v>
      </c>
      <c r="E28" s="191">
        <v>60016</v>
      </c>
      <c r="F28" s="191">
        <v>4270</v>
      </c>
    </row>
    <row r="29" spans="1:6" ht="25.5">
      <c r="A29" s="432"/>
      <c r="B29" s="192" t="s">
        <v>154</v>
      </c>
      <c r="C29" s="193">
        <v>3500</v>
      </c>
      <c r="D29" s="440">
        <v>921</v>
      </c>
      <c r="E29" s="440">
        <v>92109</v>
      </c>
      <c r="F29" s="440">
        <v>2480</v>
      </c>
    </row>
    <row r="30" spans="1:6">
      <c r="A30" s="432"/>
      <c r="B30" s="192" t="s">
        <v>155</v>
      </c>
      <c r="C30" s="193">
        <v>7000</v>
      </c>
      <c r="D30" s="441"/>
      <c r="E30" s="441"/>
      <c r="F30" s="441"/>
    </row>
    <row r="31" spans="1:6" ht="25.5">
      <c r="A31" s="432"/>
      <c r="B31" s="192" t="s">
        <v>156</v>
      </c>
      <c r="C31" s="193">
        <v>3039.49</v>
      </c>
      <c r="D31" s="442"/>
      <c r="E31" s="442"/>
      <c r="F31" s="442"/>
    </row>
    <row r="32" spans="1:6">
      <c r="A32" s="433"/>
      <c r="B32" s="173" t="s">
        <v>157</v>
      </c>
      <c r="C32" s="193">
        <v>2000</v>
      </c>
      <c r="D32" s="168">
        <v>900</v>
      </c>
      <c r="E32" s="168">
        <v>90015</v>
      </c>
      <c r="F32" s="168">
        <v>4270</v>
      </c>
    </row>
    <row r="33" spans="1:6">
      <c r="A33" s="431" t="s">
        <v>158</v>
      </c>
      <c r="B33" s="194" t="s">
        <v>159</v>
      </c>
      <c r="C33" s="190">
        <v>15000</v>
      </c>
      <c r="D33" s="195">
        <v>600</v>
      </c>
      <c r="E33" s="195">
        <v>60013</v>
      </c>
      <c r="F33" s="195">
        <v>4300</v>
      </c>
    </row>
    <row r="34" spans="1:6">
      <c r="A34" s="432"/>
      <c r="B34" s="181" t="s">
        <v>160</v>
      </c>
      <c r="C34" s="193">
        <v>500</v>
      </c>
      <c r="D34" s="168">
        <v>921</v>
      </c>
      <c r="E34" s="168">
        <v>92109</v>
      </c>
      <c r="F34" s="169">
        <v>2480</v>
      </c>
    </row>
    <row r="35" spans="1:6" ht="25.5">
      <c r="A35" s="433"/>
      <c r="B35" s="196" t="s">
        <v>161</v>
      </c>
      <c r="C35" s="197">
        <v>875.67</v>
      </c>
      <c r="D35" s="198">
        <v>801</v>
      </c>
      <c r="E35" s="198">
        <v>80101</v>
      </c>
      <c r="F35" s="198">
        <v>4270</v>
      </c>
    </row>
    <row r="36" spans="1:6" ht="25.5">
      <c r="A36" s="431" t="s">
        <v>162</v>
      </c>
      <c r="B36" s="199" t="s">
        <v>163</v>
      </c>
      <c r="C36" s="200">
        <v>5000</v>
      </c>
      <c r="D36" s="201">
        <v>926</v>
      </c>
      <c r="E36" s="201">
        <v>92601</v>
      </c>
      <c r="F36" s="201">
        <v>6050</v>
      </c>
    </row>
    <row r="37" spans="1:6" ht="25.5">
      <c r="A37" s="432"/>
      <c r="B37" s="202" t="s">
        <v>164</v>
      </c>
      <c r="C37" s="200">
        <v>3905.99</v>
      </c>
      <c r="D37" s="201">
        <v>600</v>
      </c>
      <c r="E37" s="201">
        <v>60016</v>
      </c>
      <c r="F37" s="201">
        <v>4270</v>
      </c>
    </row>
    <row r="38" spans="1:6">
      <c r="A38" s="433"/>
      <c r="B38" s="202" t="s">
        <v>165</v>
      </c>
      <c r="C38" s="197">
        <v>500</v>
      </c>
      <c r="D38" s="198">
        <v>921</v>
      </c>
      <c r="E38" s="198">
        <v>92109</v>
      </c>
      <c r="F38" s="198">
        <v>2480</v>
      </c>
    </row>
    <row r="39" spans="1:6" ht="25.5">
      <c r="A39" s="431" t="s">
        <v>166</v>
      </c>
      <c r="B39" s="203" t="s">
        <v>167</v>
      </c>
      <c r="C39" s="204">
        <v>1339.3</v>
      </c>
      <c r="D39" s="443">
        <v>921</v>
      </c>
      <c r="E39" s="443">
        <v>92109</v>
      </c>
      <c r="F39" s="443">
        <v>2480</v>
      </c>
    </row>
    <row r="40" spans="1:6">
      <c r="A40" s="432"/>
      <c r="B40" s="205" t="s">
        <v>168</v>
      </c>
      <c r="C40" s="204">
        <v>2500</v>
      </c>
      <c r="D40" s="442"/>
      <c r="E40" s="442"/>
      <c r="F40" s="442"/>
    </row>
    <row r="41" spans="1:6">
      <c r="A41" s="432"/>
      <c r="B41" s="205" t="s">
        <v>169</v>
      </c>
      <c r="C41" s="204">
        <v>2000</v>
      </c>
      <c r="D41" s="206">
        <v>900</v>
      </c>
      <c r="E41" s="207">
        <v>90015</v>
      </c>
      <c r="F41" s="207">
        <v>6050</v>
      </c>
    </row>
    <row r="42" spans="1:6">
      <c r="A42" s="432"/>
      <c r="B42" s="205" t="s">
        <v>170</v>
      </c>
      <c r="C42" s="193">
        <v>15000</v>
      </c>
      <c r="D42" s="168">
        <v>900</v>
      </c>
      <c r="E42" s="169">
        <v>90015</v>
      </c>
      <c r="F42" s="169">
        <v>6050</v>
      </c>
    </row>
    <row r="43" spans="1:6" ht="30.75" customHeight="1">
      <c r="A43" s="433"/>
      <c r="B43" s="208" t="s">
        <v>171</v>
      </c>
      <c r="C43" s="197">
        <v>10000</v>
      </c>
      <c r="D43" s="198">
        <v>900</v>
      </c>
      <c r="E43" s="209">
        <v>90015</v>
      </c>
      <c r="F43" s="209">
        <v>6050</v>
      </c>
    </row>
    <row r="44" spans="1:6">
      <c r="A44" s="431" t="s">
        <v>172</v>
      </c>
      <c r="B44" s="210" t="s">
        <v>173</v>
      </c>
      <c r="C44" s="211">
        <v>7000</v>
      </c>
      <c r="D44" s="212">
        <v>900</v>
      </c>
      <c r="E44" s="212">
        <v>90015</v>
      </c>
      <c r="F44" s="212">
        <v>6050</v>
      </c>
    </row>
    <row r="45" spans="1:6">
      <c r="A45" s="432"/>
      <c r="B45" s="213" t="s">
        <v>174</v>
      </c>
      <c r="C45" s="214">
        <v>1000</v>
      </c>
      <c r="D45" s="188">
        <v>754</v>
      </c>
      <c r="E45" s="188">
        <v>75412</v>
      </c>
      <c r="F45" s="188">
        <v>4210</v>
      </c>
    </row>
    <row r="46" spans="1:6">
      <c r="A46" s="432"/>
      <c r="B46" s="215" t="s">
        <v>175</v>
      </c>
      <c r="C46" s="216">
        <v>12000</v>
      </c>
      <c r="D46" s="172">
        <v>921</v>
      </c>
      <c r="E46" s="172">
        <v>92109</v>
      </c>
      <c r="F46" s="172">
        <v>6050</v>
      </c>
    </row>
    <row r="47" spans="1:6">
      <c r="A47" s="433"/>
      <c r="B47" s="217" t="s">
        <v>176</v>
      </c>
      <c r="C47" s="218">
        <v>1957.58</v>
      </c>
      <c r="D47" s="198">
        <v>921</v>
      </c>
      <c r="E47" s="198">
        <v>92109</v>
      </c>
      <c r="F47" s="198">
        <v>2480</v>
      </c>
    </row>
    <row r="48" spans="1:6" ht="32.25" customHeight="1">
      <c r="A48" s="431" t="s">
        <v>177</v>
      </c>
      <c r="B48" s="194" t="s">
        <v>178</v>
      </c>
      <c r="C48" s="190">
        <v>10000</v>
      </c>
      <c r="D48" s="168">
        <v>921</v>
      </c>
      <c r="E48" s="168">
        <v>92109</v>
      </c>
      <c r="F48" s="168">
        <v>2480</v>
      </c>
    </row>
    <row r="49" spans="1:6" ht="21.75" customHeight="1">
      <c r="A49" s="432"/>
      <c r="B49" s="181" t="s">
        <v>179</v>
      </c>
      <c r="C49" s="204">
        <v>1200</v>
      </c>
      <c r="D49" s="168">
        <v>750</v>
      </c>
      <c r="E49" s="168">
        <v>75075</v>
      </c>
      <c r="F49" s="169" t="s">
        <v>128</v>
      </c>
    </row>
    <row r="50" spans="1:6" ht="22.5" customHeight="1">
      <c r="A50" s="433"/>
      <c r="B50" s="182" t="s">
        <v>180</v>
      </c>
      <c r="C50" s="193">
        <v>1444.11</v>
      </c>
      <c r="D50" s="188">
        <v>921</v>
      </c>
      <c r="E50" s="188">
        <v>92109</v>
      </c>
      <c r="F50" s="188">
        <v>2480</v>
      </c>
    </row>
    <row r="51" spans="1:6" ht="25.5">
      <c r="A51" s="431" t="s">
        <v>181</v>
      </c>
      <c r="B51" s="194" t="s">
        <v>182</v>
      </c>
      <c r="C51" s="190">
        <v>14000</v>
      </c>
      <c r="D51" s="195">
        <v>801</v>
      </c>
      <c r="E51" s="195">
        <v>80103</v>
      </c>
      <c r="F51" s="195">
        <v>6050</v>
      </c>
    </row>
    <row r="52" spans="1:6" ht="25.5">
      <c r="A52" s="432"/>
      <c r="B52" s="182" t="s">
        <v>183</v>
      </c>
      <c r="C52" s="193">
        <v>2000</v>
      </c>
      <c r="D52" s="219">
        <v>754</v>
      </c>
      <c r="E52" s="219">
        <v>75412</v>
      </c>
      <c r="F52" s="219">
        <v>4210</v>
      </c>
    </row>
    <row r="53" spans="1:6" ht="25.5">
      <c r="A53" s="432"/>
      <c r="B53" s="220" t="s">
        <v>184</v>
      </c>
      <c r="C53" s="221">
        <v>4000</v>
      </c>
      <c r="D53" s="206">
        <v>900</v>
      </c>
      <c r="E53" s="206">
        <v>90015</v>
      </c>
      <c r="F53" s="207">
        <v>6050</v>
      </c>
    </row>
    <row r="54" spans="1:6" ht="25.5">
      <c r="A54" s="432"/>
      <c r="B54" s="220" t="s">
        <v>185</v>
      </c>
      <c r="C54" s="193">
        <v>2500</v>
      </c>
      <c r="D54" s="168">
        <v>921</v>
      </c>
      <c r="E54" s="168">
        <v>92109</v>
      </c>
      <c r="F54" s="169">
        <v>2480</v>
      </c>
    </row>
    <row r="55" spans="1:6" ht="25.5">
      <c r="A55" s="432"/>
      <c r="B55" s="222" t="s">
        <v>186</v>
      </c>
      <c r="C55" s="221">
        <v>5000</v>
      </c>
      <c r="D55" s="223">
        <v>600</v>
      </c>
      <c r="E55" s="223">
        <v>60016</v>
      </c>
      <c r="F55" s="224">
        <v>4270</v>
      </c>
    </row>
    <row r="56" spans="1:6">
      <c r="A56" s="433"/>
      <c r="B56" s="225" t="s">
        <v>187</v>
      </c>
      <c r="C56" s="197">
        <v>3339.3</v>
      </c>
      <c r="D56" s="168">
        <v>600</v>
      </c>
      <c r="E56" s="168">
        <v>60016</v>
      </c>
      <c r="F56" s="168">
        <v>4270</v>
      </c>
    </row>
    <row r="57" spans="1:6">
      <c r="A57" s="431" t="s">
        <v>188</v>
      </c>
      <c r="B57" s="226" t="s">
        <v>189</v>
      </c>
      <c r="C57" s="190">
        <v>12000</v>
      </c>
      <c r="D57" s="191">
        <v>900</v>
      </c>
      <c r="E57" s="191">
        <v>90015</v>
      </c>
      <c r="F57" s="191">
        <v>6050</v>
      </c>
    </row>
    <row r="58" spans="1:6" ht="32.25" customHeight="1">
      <c r="A58" s="432"/>
      <c r="B58" s="227" t="s">
        <v>190</v>
      </c>
      <c r="C58" s="204">
        <v>4000</v>
      </c>
      <c r="D58" s="168">
        <v>900</v>
      </c>
      <c r="E58" s="168">
        <v>90015</v>
      </c>
      <c r="F58" s="168">
        <v>6050</v>
      </c>
    </row>
    <row r="59" spans="1:6" ht="25.5">
      <c r="A59" s="432"/>
      <c r="B59" s="227" t="s">
        <v>191</v>
      </c>
      <c r="C59" s="204">
        <v>860</v>
      </c>
      <c r="D59" s="206">
        <v>750</v>
      </c>
      <c r="E59" s="206">
        <v>75075</v>
      </c>
      <c r="F59" s="206">
        <v>4300</v>
      </c>
    </row>
    <row r="60" spans="1:6">
      <c r="A60" s="432"/>
      <c r="B60" s="205" t="s">
        <v>192</v>
      </c>
      <c r="C60" s="204">
        <v>4000</v>
      </c>
      <c r="D60" s="440">
        <v>921</v>
      </c>
      <c r="E60" s="440">
        <v>92109</v>
      </c>
      <c r="F60" s="440">
        <v>2480</v>
      </c>
    </row>
    <row r="61" spans="1:6" ht="38.25">
      <c r="A61" s="432"/>
      <c r="B61" s="227" t="s">
        <v>193</v>
      </c>
      <c r="C61" s="204">
        <v>1000</v>
      </c>
      <c r="D61" s="442"/>
      <c r="E61" s="442"/>
      <c r="F61" s="442"/>
    </row>
    <row r="62" spans="1:6" ht="15" customHeight="1">
      <c r="A62" s="432"/>
      <c r="B62" s="227" t="s">
        <v>194</v>
      </c>
      <c r="C62" s="204">
        <v>700</v>
      </c>
      <c r="D62" s="168">
        <v>801</v>
      </c>
      <c r="E62" s="168">
        <v>80101</v>
      </c>
      <c r="F62" s="168">
        <v>4210</v>
      </c>
    </row>
    <row r="63" spans="1:6" ht="38.25">
      <c r="A63" s="433"/>
      <c r="B63" s="205" t="s">
        <v>195</v>
      </c>
      <c r="C63" s="193">
        <v>1772.21</v>
      </c>
      <c r="D63" s="198">
        <v>801</v>
      </c>
      <c r="E63" s="198">
        <v>80101</v>
      </c>
      <c r="F63" s="198">
        <v>4300</v>
      </c>
    </row>
    <row r="64" spans="1:6" ht="32.25" customHeight="1">
      <c r="A64" s="228" t="s">
        <v>196</v>
      </c>
      <c r="B64" s="185" t="s">
        <v>197</v>
      </c>
      <c r="C64" s="229">
        <v>11903.97</v>
      </c>
      <c r="D64" s="172">
        <v>600</v>
      </c>
      <c r="E64" s="172">
        <v>60016</v>
      </c>
      <c r="F64" s="172">
        <v>4270</v>
      </c>
    </row>
    <row r="65" spans="1:6" ht="27.75" customHeight="1">
      <c r="A65" s="431" t="s">
        <v>198</v>
      </c>
      <c r="B65" s="166" t="s">
        <v>199</v>
      </c>
      <c r="C65" s="190">
        <v>9000</v>
      </c>
      <c r="D65" s="212">
        <v>921</v>
      </c>
      <c r="E65" s="212">
        <v>92109</v>
      </c>
      <c r="F65" s="212">
        <v>6050</v>
      </c>
    </row>
    <row r="66" spans="1:6" ht="29.25" customHeight="1">
      <c r="A66" s="432"/>
      <c r="B66" s="173" t="s">
        <v>200</v>
      </c>
      <c r="C66" s="193">
        <v>9000</v>
      </c>
      <c r="D66" s="188">
        <v>600</v>
      </c>
      <c r="E66" s="188">
        <v>60016</v>
      </c>
      <c r="F66" s="188">
        <v>4270</v>
      </c>
    </row>
    <row r="67" spans="1:6" ht="15.75" customHeight="1">
      <c r="A67" s="433"/>
      <c r="B67" s="225" t="s">
        <v>201</v>
      </c>
      <c r="C67" s="197">
        <v>1027.8499999999999</v>
      </c>
      <c r="D67" s="230">
        <v>921</v>
      </c>
      <c r="E67" s="230">
        <v>92109</v>
      </c>
      <c r="F67" s="230">
        <v>2480</v>
      </c>
    </row>
    <row r="68" spans="1:6" ht="25.5">
      <c r="A68" s="431" t="s">
        <v>202</v>
      </c>
      <c r="B68" s="227" t="s">
        <v>203</v>
      </c>
      <c r="C68" s="204">
        <v>12000</v>
      </c>
      <c r="D68" s="219">
        <v>900</v>
      </c>
      <c r="E68" s="219">
        <v>90015</v>
      </c>
      <c r="F68" s="219">
        <v>6050</v>
      </c>
    </row>
    <row r="69" spans="1:6">
      <c r="A69" s="432"/>
      <c r="B69" s="227" t="s">
        <v>204</v>
      </c>
      <c r="C69" s="204">
        <v>2000</v>
      </c>
      <c r="D69" s="219">
        <v>921</v>
      </c>
      <c r="E69" s="219">
        <v>92109</v>
      </c>
      <c r="F69" s="219">
        <v>2480</v>
      </c>
    </row>
    <row r="70" spans="1:6" ht="25.5">
      <c r="A70" s="432"/>
      <c r="B70" s="231" t="s">
        <v>205</v>
      </c>
      <c r="C70" s="193">
        <v>1500</v>
      </c>
      <c r="D70" s="219">
        <v>750</v>
      </c>
      <c r="E70" s="219">
        <v>75075</v>
      </c>
      <c r="F70" s="219">
        <v>4300</v>
      </c>
    </row>
    <row r="71" spans="1:6">
      <c r="A71" s="432"/>
      <c r="B71" s="231" t="s">
        <v>206</v>
      </c>
      <c r="C71" s="193">
        <v>1000</v>
      </c>
      <c r="D71" s="219">
        <v>801</v>
      </c>
      <c r="E71" s="219">
        <v>80101</v>
      </c>
      <c r="F71" s="219">
        <v>4270</v>
      </c>
    </row>
    <row r="72" spans="1:6">
      <c r="A72" s="432"/>
      <c r="B72" s="231" t="s">
        <v>207</v>
      </c>
      <c r="C72" s="193">
        <v>1000</v>
      </c>
      <c r="D72" s="219">
        <v>750</v>
      </c>
      <c r="E72" s="219">
        <v>75075</v>
      </c>
      <c r="F72" s="219">
        <v>4210</v>
      </c>
    </row>
    <row r="73" spans="1:6" ht="25.5">
      <c r="A73" s="433"/>
      <c r="B73" s="220" t="s">
        <v>208</v>
      </c>
      <c r="C73" s="221">
        <v>880.22</v>
      </c>
      <c r="D73" s="206">
        <v>921</v>
      </c>
      <c r="E73" s="206">
        <v>92109</v>
      </c>
      <c r="F73" s="206">
        <v>2480</v>
      </c>
    </row>
    <row r="74" spans="1:6" ht="38.25">
      <c r="A74" s="431" t="s">
        <v>209</v>
      </c>
      <c r="B74" s="226" t="s">
        <v>210</v>
      </c>
      <c r="C74" s="190">
        <v>8000</v>
      </c>
      <c r="D74" s="195">
        <v>600</v>
      </c>
      <c r="E74" s="195">
        <v>60016</v>
      </c>
      <c r="F74" s="195">
        <v>6050</v>
      </c>
    </row>
    <row r="75" spans="1:6">
      <c r="A75" s="432"/>
      <c r="B75" s="231" t="s">
        <v>211</v>
      </c>
      <c r="C75" s="193">
        <v>2000</v>
      </c>
      <c r="D75" s="440">
        <v>921</v>
      </c>
      <c r="E75" s="440">
        <v>92109</v>
      </c>
      <c r="F75" s="440">
        <v>2480</v>
      </c>
    </row>
    <row r="76" spans="1:6" ht="25.5">
      <c r="A76" s="432"/>
      <c r="B76" s="231" t="s">
        <v>212</v>
      </c>
      <c r="C76" s="193">
        <v>3401.95</v>
      </c>
      <c r="D76" s="442"/>
      <c r="E76" s="442"/>
      <c r="F76" s="442"/>
    </row>
    <row r="77" spans="1:6" ht="25.5">
      <c r="A77" s="433"/>
      <c r="B77" s="202" t="s">
        <v>213</v>
      </c>
      <c r="C77" s="197">
        <v>1000</v>
      </c>
      <c r="D77" s="198">
        <v>801</v>
      </c>
      <c r="E77" s="198">
        <v>80101</v>
      </c>
      <c r="F77" s="198">
        <v>4270</v>
      </c>
    </row>
    <row r="78" spans="1:6" ht="38.25">
      <c r="A78" s="177" t="s">
        <v>214</v>
      </c>
      <c r="B78" s="226" t="s">
        <v>215</v>
      </c>
      <c r="C78" s="190">
        <v>10084.450000000001</v>
      </c>
      <c r="D78" s="195">
        <v>600</v>
      </c>
      <c r="E78" s="195">
        <v>60016</v>
      </c>
      <c r="F78" s="195">
        <v>6050</v>
      </c>
    </row>
    <row r="79" spans="1:6" ht="25.5">
      <c r="A79" s="431" t="s">
        <v>216</v>
      </c>
      <c r="B79" s="194" t="s">
        <v>217</v>
      </c>
      <c r="C79" s="190">
        <v>23000</v>
      </c>
      <c r="D79" s="195">
        <v>900</v>
      </c>
      <c r="E79" s="195">
        <v>90015</v>
      </c>
      <c r="F79" s="195">
        <v>6050</v>
      </c>
    </row>
    <row r="80" spans="1:6" ht="25.5">
      <c r="A80" s="432"/>
      <c r="B80" s="181" t="s">
        <v>218</v>
      </c>
      <c r="C80" s="204">
        <v>2500</v>
      </c>
      <c r="D80" s="223">
        <v>754</v>
      </c>
      <c r="E80" s="223">
        <v>75412</v>
      </c>
      <c r="F80" s="223">
        <v>4210</v>
      </c>
    </row>
    <row r="81" spans="1:6">
      <c r="A81" s="432"/>
      <c r="B81" s="182" t="s">
        <v>219</v>
      </c>
      <c r="C81" s="193">
        <v>1500</v>
      </c>
      <c r="D81" s="440">
        <v>921</v>
      </c>
      <c r="E81" s="440">
        <v>92109</v>
      </c>
      <c r="F81" s="445">
        <v>2480</v>
      </c>
    </row>
    <row r="82" spans="1:6">
      <c r="A82" s="433"/>
      <c r="B82" s="217" t="s">
        <v>220</v>
      </c>
      <c r="C82" s="197">
        <v>2914.12</v>
      </c>
      <c r="D82" s="444"/>
      <c r="E82" s="444"/>
      <c r="F82" s="446"/>
    </row>
    <row r="83" spans="1:6">
      <c r="A83" s="431" t="s">
        <v>221</v>
      </c>
      <c r="B83" s="194" t="s">
        <v>222</v>
      </c>
      <c r="C83" s="232">
        <v>3000</v>
      </c>
      <c r="D83" s="195">
        <v>600</v>
      </c>
      <c r="E83" s="195">
        <v>60016</v>
      </c>
      <c r="F83" s="195">
        <v>4300</v>
      </c>
    </row>
    <row r="84" spans="1:6" ht="38.25">
      <c r="A84" s="432"/>
      <c r="B84" s="182" t="s">
        <v>223</v>
      </c>
      <c r="C84" s="233">
        <v>3000</v>
      </c>
      <c r="D84" s="195">
        <v>600</v>
      </c>
      <c r="E84" s="195">
        <v>60016</v>
      </c>
      <c r="F84" s="195">
        <v>4270</v>
      </c>
    </row>
    <row r="85" spans="1:6" ht="25.5">
      <c r="A85" s="432"/>
      <c r="B85" s="182" t="s">
        <v>224</v>
      </c>
      <c r="C85" s="233">
        <v>2040.47</v>
      </c>
      <c r="D85" s="168">
        <v>710</v>
      </c>
      <c r="E85" s="168">
        <v>71004</v>
      </c>
      <c r="F85" s="169" t="s">
        <v>128</v>
      </c>
    </row>
    <row r="86" spans="1:6" ht="25.5">
      <c r="A86" s="432"/>
      <c r="B86" s="182" t="s">
        <v>225</v>
      </c>
      <c r="C86" s="233">
        <v>2000</v>
      </c>
      <c r="D86" s="168">
        <v>921</v>
      </c>
      <c r="E86" s="168">
        <v>92109</v>
      </c>
      <c r="F86" s="168">
        <v>2480</v>
      </c>
    </row>
    <row r="87" spans="1:6" ht="38.25">
      <c r="A87" s="433"/>
      <c r="B87" s="182" t="s">
        <v>226</v>
      </c>
      <c r="C87" s="234">
        <v>1000</v>
      </c>
      <c r="D87" s="198">
        <v>801</v>
      </c>
      <c r="E87" s="198">
        <v>80103</v>
      </c>
      <c r="F87" s="198">
        <v>6050</v>
      </c>
    </row>
    <row r="88" spans="1:6" ht="51">
      <c r="A88" s="431" t="s">
        <v>227</v>
      </c>
      <c r="B88" s="226" t="s">
        <v>228</v>
      </c>
      <c r="C88" s="232">
        <v>9000</v>
      </c>
      <c r="D88" s="195">
        <v>900</v>
      </c>
      <c r="E88" s="195">
        <v>90015</v>
      </c>
      <c r="F88" s="195" t="s">
        <v>268</v>
      </c>
    </row>
    <row r="89" spans="1:6">
      <c r="A89" s="432"/>
      <c r="B89" s="227" t="s">
        <v>229</v>
      </c>
      <c r="C89" s="235">
        <v>1000</v>
      </c>
      <c r="D89" s="168">
        <v>754</v>
      </c>
      <c r="E89" s="168">
        <v>75412</v>
      </c>
      <c r="F89" s="168">
        <v>4210</v>
      </c>
    </row>
    <row r="90" spans="1:6" ht="63.75">
      <c r="A90" s="432"/>
      <c r="B90" s="231" t="s">
        <v>230</v>
      </c>
      <c r="C90" s="233">
        <v>2500</v>
      </c>
      <c r="D90" s="168">
        <v>600</v>
      </c>
      <c r="E90" s="168">
        <v>60016</v>
      </c>
      <c r="F90" s="168">
        <v>4300</v>
      </c>
    </row>
    <row r="91" spans="1:6">
      <c r="A91" s="432"/>
      <c r="B91" s="236" t="s">
        <v>231</v>
      </c>
      <c r="C91" s="237">
        <v>2000</v>
      </c>
      <c r="D91" s="440">
        <v>921</v>
      </c>
      <c r="E91" s="440">
        <v>92109</v>
      </c>
      <c r="F91" s="440">
        <v>2480</v>
      </c>
    </row>
    <row r="92" spans="1:6">
      <c r="A92" s="432"/>
      <c r="B92" s="236" t="s">
        <v>138</v>
      </c>
      <c r="C92" s="237">
        <v>2999.55</v>
      </c>
      <c r="D92" s="441"/>
      <c r="E92" s="441"/>
      <c r="F92" s="441"/>
    </row>
    <row r="93" spans="1:6">
      <c r="A93" s="433"/>
      <c r="B93" s="202" t="s">
        <v>232</v>
      </c>
      <c r="C93" s="197">
        <v>6000</v>
      </c>
      <c r="D93" s="444"/>
      <c r="E93" s="444"/>
      <c r="F93" s="444"/>
    </row>
    <row r="94" spans="1:6" ht="15.75">
      <c r="A94" s="238" t="s">
        <v>233</v>
      </c>
      <c r="B94" s="238"/>
      <c r="C94" s="239">
        <f>SUM(C9:C93)</f>
        <v>391936.63999999984</v>
      </c>
      <c r="D94" s="240"/>
      <c r="E94" s="240"/>
      <c r="F94" s="240"/>
    </row>
  </sheetData>
  <mergeCells count="42">
    <mergeCell ref="A88:A93"/>
    <mergeCell ref="D91:D93"/>
    <mergeCell ref="E91:E93"/>
    <mergeCell ref="F91:F93"/>
    <mergeCell ref="A65:A67"/>
    <mergeCell ref="A68:A73"/>
    <mergeCell ref="A74:A77"/>
    <mergeCell ref="D75:D76"/>
    <mergeCell ref="E75:E76"/>
    <mergeCell ref="F75:F76"/>
    <mergeCell ref="A79:A82"/>
    <mergeCell ref="D81:D82"/>
    <mergeCell ref="E81:E82"/>
    <mergeCell ref="F81:F82"/>
    <mergeCell ref="A83:A87"/>
    <mergeCell ref="F60:F61"/>
    <mergeCell ref="A36:A38"/>
    <mergeCell ref="A39:A43"/>
    <mergeCell ref="D39:D40"/>
    <mergeCell ref="E39:E40"/>
    <mergeCell ref="F39:F40"/>
    <mergeCell ref="A44:A47"/>
    <mergeCell ref="A48:A50"/>
    <mergeCell ref="A51:A56"/>
    <mergeCell ref="A57:A63"/>
    <mergeCell ref="D60:D61"/>
    <mergeCell ref="E60:E61"/>
    <mergeCell ref="A33:A35"/>
    <mergeCell ref="C7:F7"/>
    <mergeCell ref="A9:A13"/>
    <mergeCell ref="D11:D13"/>
    <mergeCell ref="E11:E13"/>
    <mergeCell ref="F11:F13"/>
    <mergeCell ref="A15:A22"/>
    <mergeCell ref="D15:D17"/>
    <mergeCell ref="E15:E17"/>
    <mergeCell ref="F15:F17"/>
    <mergeCell ref="A23:A27"/>
    <mergeCell ref="A28:A32"/>
    <mergeCell ref="D29:D31"/>
    <mergeCell ref="E29:E31"/>
    <mergeCell ref="F29:F31"/>
  </mergeCells>
  <pageMargins left="0.7" right="0.7" top="0.75" bottom="0.75" header="0.3" footer="0.3"/>
  <pageSetup paperSize="9" fitToHeight="0" orientation="landscape" horizontalDpi="4294967294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zm.tabela2a (2)</vt:lpstr>
      <vt:lpstr>zał.1.</vt:lpstr>
      <vt:lpstr>zał.6</vt:lpstr>
      <vt:lpstr>zał.9</vt:lpstr>
      <vt:lpstr>zał.11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kasiak</cp:lastModifiedBy>
  <cp:lastPrinted>2016-03-29T10:59:25Z</cp:lastPrinted>
  <dcterms:created xsi:type="dcterms:W3CDTF">2016-03-08T15:48:46Z</dcterms:created>
  <dcterms:modified xsi:type="dcterms:W3CDTF">2016-03-31T08:59:09Z</dcterms:modified>
</cp:coreProperties>
</file>