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6\BUDŻET 2016 ROK\UCHWAŁA 2016\ZMIANY\zmiana 9.05.2016 Zarz\"/>
    </mc:Choice>
  </mc:AlternateContent>
  <bookViews>
    <workbookView xWindow="0" yWindow="0" windowWidth="19200" windowHeight="10995"/>
  </bookViews>
  <sheets>
    <sheet name="zał.2" sheetId="2" r:id="rId1"/>
    <sheet name="zał.1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2" l="1"/>
  <c r="G13" i="2"/>
  <c r="H13" i="2"/>
  <c r="I13" i="2"/>
  <c r="E15" i="2"/>
  <c r="F15" i="2"/>
  <c r="F13" i="2" s="1"/>
  <c r="E16" i="2"/>
  <c r="F16" i="2"/>
  <c r="E17" i="2"/>
  <c r="F17" i="2"/>
  <c r="E18" i="2"/>
  <c r="E19" i="2"/>
  <c r="E20" i="2"/>
  <c r="D21" i="2"/>
  <c r="G21" i="2"/>
  <c r="H21" i="2"/>
  <c r="I21" i="2"/>
  <c r="J21" i="2"/>
  <c r="J13" i="2" s="1"/>
  <c r="J80" i="2" s="1"/>
  <c r="E23" i="2"/>
  <c r="F23" i="2"/>
  <c r="F21" i="2" s="1"/>
  <c r="E21" i="2" s="1"/>
  <c r="E24" i="2"/>
  <c r="F24" i="2"/>
  <c r="E25" i="2"/>
  <c r="F25" i="2"/>
  <c r="E26" i="2"/>
  <c r="F26" i="2"/>
  <c r="E27" i="2"/>
  <c r="E28" i="2"/>
  <c r="E29" i="2"/>
  <c r="D30" i="2"/>
  <c r="F30" i="2"/>
  <c r="G30" i="2"/>
  <c r="H30" i="2"/>
  <c r="I30" i="2"/>
  <c r="J30" i="2"/>
  <c r="E32" i="2"/>
  <c r="E30" i="2" s="1"/>
  <c r="E33" i="2"/>
  <c r="E34" i="2"/>
  <c r="E35" i="2"/>
  <c r="E36" i="2"/>
  <c r="D37" i="2"/>
  <c r="E37" i="2"/>
  <c r="F37" i="2"/>
  <c r="E38" i="2"/>
  <c r="E39" i="2"/>
  <c r="E40" i="2"/>
  <c r="D41" i="2"/>
  <c r="G41" i="2"/>
  <c r="H41" i="2"/>
  <c r="I41" i="2"/>
  <c r="J41" i="2"/>
  <c r="E43" i="2"/>
  <c r="E41" i="2" s="1"/>
  <c r="F43" i="2"/>
  <c r="F41" i="2" s="1"/>
  <c r="E44" i="2"/>
  <c r="F44" i="2"/>
  <c r="E45" i="2"/>
  <c r="F45" i="2"/>
  <c r="E46" i="2"/>
  <c r="F46" i="2"/>
  <c r="E47" i="2"/>
  <c r="E48" i="2"/>
  <c r="E49" i="2"/>
  <c r="E50" i="2"/>
  <c r="E51" i="2"/>
  <c r="E52" i="2"/>
  <c r="D54" i="2"/>
  <c r="D80" i="2" s="1"/>
  <c r="F54" i="2"/>
  <c r="E54" i="2" s="1"/>
  <c r="G54" i="2"/>
  <c r="H54" i="2"/>
  <c r="H80" i="2" s="1"/>
  <c r="I54" i="2"/>
  <c r="J54" i="2"/>
  <c r="E56" i="2"/>
  <c r="E57" i="2"/>
  <c r="E58" i="2"/>
  <c r="E59" i="2"/>
  <c r="F59" i="2"/>
  <c r="E60" i="2"/>
  <c r="E61" i="2"/>
  <c r="E62" i="2"/>
  <c r="E63" i="2"/>
  <c r="E64" i="2"/>
  <c r="D65" i="2"/>
  <c r="F65" i="2"/>
  <c r="G65" i="2"/>
  <c r="H65" i="2"/>
  <c r="I65" i="2"/>
  <c r="J65" i="2"/>
  <c r="E66" i="2"/>
  <c r="E65" i="2" s="1"/>
  <c r="E67" i="2"/>
  <c r="D68" i="2"/>
  <c r="F68" i="2"/>
  <c r="E68" i="2" s="1"/>
  <c r="G68" i="2"/>
  <c r="I68" i="2"/>
  <c r="E70" i="2"/>
  <c r="E71" i="2"/>
  <c r="D72" i="2"/>
  <c r="E72" i="2"/>
  <c r="F72" i="2"/>
  <c r="G72" i="2"/>
  <c r="I72" i="2"/>
  <c r="E74" i="2"/>
  <c r="E75" i="2"/>
  <c r="D76" i="2"/>
  <c r="F76" i="2"/>
  <c r="E76" i="2" s="1"/>
  <c r="G76" i="2"/>
  <c r="H76" i="2"/>
  <c r="I76" i="2"/>
  <c r="J76" i="2"/>
  <c r="E78" i="2"/>
  <c r="E79" i="2"/>
  <c r="G80" i="2"/>
  <c r="I80" i="2"/>
  <c r="F80" i="2" l="1"/>
  <c r="E13" i="2"/>
  <c r="E80" i="2" s="1"/>
  <c r="C94" i="1"/>
</calcChain>
</file>

<file path=xl/sharedStrings.xml><?xml version="1.0" encoding="utf-8"?>
<sst xmlns="http://schemas.openxmlformats.org/spreadsheetml/2006/main" count="182" uniqueCount="142">
  <si>
    <t>Załącznik Nr 11</t>
  </si>
  <si>
    <t xml:space="preserve"> </t>
  </si>
  <si>
    <t>Plan wydatków na przedsięwzięcia realizowane w ramach Funduszu sołeckiego w roku 2016</t>
  </si>
  <si>
    <t>PO ZMIANACH</t>
  </si>
  <si>
    <t>Nazwa Sołectwa</t>
  </si>
  <si>
    <t>Nazwa przedsięwzięcia</t>
  </si>
  <si>
    <t>Kwota wydatku w zł</t>
  </si>
  <si>
    <t>Dział</t>
  </si>
  <si>
    <t>Rozdział</t>
  </si>
  <si>
    <t>§</t>
  </si>
  <si>
    <t>DĄBRÓWKA  NOWA</t>
  </si>
  <si>
    <t>Wykonanie tabliczek z nazwami ulic w miejscowosci Dąbrówka Nowa</t>
  </si>
  <si>
    <t>4210; 4300</t>
  </si>
  <si>
    <t>Wykonanie projektu przebudowy drogi gminne Dąbrówka Nowa- Osówiec</t>
  </si>
  <si>
    <t>Organizacja imprtez integracyjnych dla mieszkańców</t>
  </si>
  <si>
    <t>Bieżące doposażenie świetlicy wiejskiej</t>
  </si>
  <si>
    <t>Bieżąca obsługa terenu boiska i  placu zabaw</t>
  </si>
  <si>
    <t>GLISZCZ</t>
  </si>
  <si>
    <t xml:space="preserve">Budowa wielofunkcyjnego boiska wiejskiego </t>
  </si>
  <si>
    <t>KRUSZYN</t>
  </si>
  <si>
    <t>Środki  integrację mieszkańców  ( Dzień Dziecka )</t>
  </si>
  <si>
    <t xml:space="preserve">Wsparcie pokrycia kosztów przejazdów i pobytu na występach  zespołu Kruszynianki i KGW jako  przedstawicieli sołectwa  na pokazy, kiermasze i jarmarki w ramach promocji sołectwa i gminy </t>
  </si>
  <si>
    <t>Doposażenie świetlicy wiejskiej</t>
  </si>
  <si>
    <t xml:space="preserve">Dofinansowanie Szkoły Podstawowej - organizacja imprez </t>
  </si>
  <si>
    <t xml:space="preserve">Wykonanie projektu na  zagospodarowanie parku przy Szkole Podstawowej w Kruszynie </t>
  </si>
  <si>
    <t xml:space="preserve">Montaż1 lampy na skrzyżowaniu ul. Ogrodoweji i Krótkiej od istniejącej lampy na ul. Ogrodowej  </t>
  </si>
  <si>
    <t>4270;  6050</t>
  </si>
  <si>
    <t>4210;  4270</t>
  </si>
  <si>
    <t>Dofinansowanie zakupu samochodu dla OSP Kruszyn</t>
  </si>
  <si>
    <t>ŁUKOWIEC</t>
  </si>
  <si>
    <t>Na cele świetlicowe, dofinansowanie dożynek i festynów</t>
  </si>
  <si>
    <t>Zaprojektowanie utwardzenia drogi od P. Jeleń do P. Knap</t>
  </si>
  <si>
    <t>Tabliczki informacyjne z numerami posesji</t>
  </si>
  <si>
    <t xml:space="preserve"> Dofinansowanieremontu parkingu przy SP Trzemiętowo</t>
  </si>
  <si>
    <t>Doposażenie remizy OSP Łukowiec</t>
  </si>
  <si>
    <t>MOCHLE</t>
  </si>
  <si>
    <t xml:space="preserve"> Transport i zakup kamienia  na drogę Chmielewo,  Piotrkówko, drogi do Morzewca, drogi Mochle-Piotrkówko, drogi w kierunku Młyna                   </t>
  </si>
  <si>
    <t xml:space="preserve">Koszenie trawy wokół świetlicy  i placu zabaw w  Mochlu i Piotrkówku </t>
  </si>
  <si>
    <t xml:space="preserve">Wykonanie wiaty drewnianej </t>
  </si>
  <si>
    <t>Organizacja imprez integracyjnych dla mieszkańców</t>
  </si>
  <si>
    <t>Zakup i montaż lampy ulicznej w Chmielewie</t>
  </si>
  <si>
    <t>MURUCIN</t>
  </si>
  <si>
    <t>Projekt budowy chodnika w Słupowie</t>
  </si>
  <si>
    <t>Organizacja imprez integracyjnych w świetlicy</t>
  </si>
  <si>
    <t>Dofinansowanie remontu parkingu przy SP Trzemietowo</t>
  </si>
  <si>
    <t>NOWACZKOWO</t>
  </si>
  <si>
    <t xml:space="preserve">Wykonanie dokumentacji projektowej boiska wielofunkcyjnego o wym 15x30 </t>
  </si>
  <si>
    <t>Utwardzenie kamieniem drogi Nowaczkowo-Chmielewo</t>
  </si>
  <si>
    <t>Organizacja pikniku sołeckiego</t>
  </si>
  <si>
    <t>OSÓWIEC</t>
  </si>
  <si>
    <t>Koszenie trawy wokół Świetlicy i placu zabaw w Osówcu</t>
  </si>
  <si>
    <t>Organizacja imprez integracyjno - rekreacyjnych</t>
  </si>
  <si>
    <t>Postawienie 1 lampy na ul. Przy Lesie</t>
  </si>
  <si>
    <t>Postawienie trzech  lamp na ul.Starowiejskiej</t>
  </si>
  <si>
    <t>Projekt oświetlenia i 1 lampa przy przystanku na drodze Osówiec - Bydgoszcz przy  "Grill Osówiec"</t>
  </si>
  <si>
    <t>PAWŁÓWEK</t>
  </si>
  <si>
    <t>Oświatlenie ulicy Nad Torem ( 2 lampy)</t>
  </si>
  <si>
    <t>Dofinansowanie działalnosci OSP w Kruszynie</t>
  </si>
  <si>
    <t>Dofinansowanie budowy świetlicy wiejskiej</t>
  </si>
  <si>
    <t>Organizacja trzech pikiników sołeckich</t>
  </si>
  <si>
    <t>SAMSIECZNO</t>
  </si>
  <si>
    <t>Zagospodarowanie na cele rekreacyjne działki nr ew. 72 w Samsiecznie</t>
  </si>
  <si>
    <t>Zakup i montaż tablicy ogłoszeniowej</t>
  </si>
  <si>
    <t>Spotkania integracyjne mieszkańców</t>
  </si>
  <si>
    <t>SICIENKO</t>
  </si>
  <si>
    <t>Uzupełnienie bezpieczną nawierzchnią placu zabaw przy przedszkoluw Sicienku</t>
  </si>
  <si>
    <t>Zakup sprzętu ratowniczo-gaśniczego dla OSP w Sicienku</t>
  </si>
  <si>
    <t>Wykonanie dokumentacji projektowej oświetlenia ul. Akacjowej w Sicienku</t>
  </si>
  <si>
    <t>Organizacja spotkań  integracyjnych dla mieszkańców sołectwa</t>
  </si>
  <si>
    <t xml:space="preserve">Wykonanie progu zwalniającego na ul. Dąbrowieckiej w Sicienku </t>
  </si>
  <si>
    <t>Nawiezienie kruszywa na drogę w Sitnie</t>
  </si>
  <si>
    <t>STRZELEWO</t>
  </si>
  <si>
    <t>Wykonanie 2 lamp przy drodze do Janina</t>
  </si>
  <si>
    <t>Wykonanie projektu oświetlenia drogi gminnej na dz. nr 76 w Strzelewie</t>
  </si>
  <si>
    <t>Wykonanie tablic ogłoszeniowych w Kamieńcu i Janinie</t>
  </si>
  <si>
    <t>Zorganizowanie  2 pikników rodzinnych</t>
  </si>
  <si>
    <t>Przekazanie środków na potrzeby świetlicy wiejskiej w Strzelewie z przeznaczenierm na zakup wyposażenia</t>
  </si>
  <si>
    <t xml:space="preserve">Zakup siatek na bramki przy boisku szkolnym </t>
  </si>
  <si>
    <t>Przekazanie środków na potrzeby Szkoły Podstawowej w Strzelewie z przeznazceniem na zakup wyposażenia i pomocy dydaktycznych</t>
  </si>
  <si>
    <t>SZCZUTKI</t>
  </si>
  <si>
    <t>Utwardzenie kruszywem kamiennym odcinka drogi gminnej   ( działka nr 98) w miejscowości Szczutki</t>
  </si>
  <si>
    <t>TERESIN</t>
  </si>
  <si>
    <t>Opracowanie projektu świetlicy wiejskiej w Teresinie</t>
  </si>
  <si>
    <t xml:space="preserve">Wyprofilowanie i utwardzenie drogi wewnętrznej obok bloków (działa gminna nr 14/15) </t>
  </si>
  <si>
    <t>Organizacja imprez dla dzieci (świetlica)</t>
  </si>
  <si>
    <t>TRZEMIĘTOWO</t>
  </si>
  <si>
    <t>Trzy lampy na drodze od cmentarza w kierunku drogi powiatowej</t>
  </si>
  <si>
    <t>Zagospodarowanie terenu przy świetlicy</t>
  </si>
  <si>
    <t>Zakup i montaż tablicy informacyjnej w Trzemiętowie Kolonia</t>
  </si>
  <si>
    <t>Utwardzenie terenu przy szkole w Trzemiętowie</t>
  </si>
  <si>
    <t xml:space="preserve">Zakup nowych koszulek sołeckich </t>
  </si>
  <si>
    <t>Organizacja Dznia Dziecka,  rajdu rowerowego i turnieju sołectw</t>
  </si>
  <si>
    <t>WIERZCHUCINEK</t>
  </si>
  <si>
    <t xml:space="preserve">Dofinansowanie inwestycji przebudowy drogi gminnej w Wierzchucicach ( od starobruku do drogi wojewódzkiej nr 243) </t>
  </si>
  <si>
    <t xml:space="preserve">Organizacja festynów rodzinnych </t>
  </si>
  <si>
    <t xml:space="preserve">Zakup urządzenia  siłowni zewnętrznej na boisko sportowe w Wierzchucinku </t>
  </si>
  <si>
    <t>Dofinansowanie remontu parkingu przy szkole Podstawowej w Trzemiętowie</t>
  </si>
  <si>
    <t>WIERZCHUCICE</t>
  </si>
  <si>
    <t xml:space="preserve">Dofinansowanie inwestycjiprzebudowy drogi gminnej w Wierzchucicach ( od starobruku do drogi wojewódzkiej nr 243) </t>
  </si>
  <si>
    <t>WOJNOWO</t>
  </si>
  <si>
    <t xml:space="preserve">Wykonanie oświetlenia ulicznego ( ok. 300 m - droga w kierunku P. Wawra) </t>
  </si>
  <si>
    <t xml:space="preserve">Dofinanowanie Straży Pozarnej w Wojnowie - doposażenie świetlicy </t>
  </si>
  <si>
    <t>Doposażenie świetlicy wiejskiej w Wojnowie</t>
  </si>
  <si>
    <t>Imprezy integracyjne dla mieszkańców</t>
  </si>
  <si>
    <t>ZAWADA - UGODA</t>
  </si>
  <si>
    <t xml:space="preserve">Wyznaczenie punktów granicznych drogi </t>
  </si>
  <si>
    <t>Profilowanie drogi dojazdowej ( po odtworzeniu granic drogi i ewentualny zakup kamienia stabilizującego koronę drogi)</t>
  </si>
  <si>
    <t>Wykonanie i montaż 5 tabliczek z numerami posesji, nieruchomości</t>
  </si>
  <si>
    <t>Zakup garażu blaszanego wraz z utwardzeniem nawierzchni</t>
  </si>
  <si>
    <t>Dofinansowanie wykonania bezpiecznej nawierzchni placu zabaw w oddziale przedszkolnym Zespołu Szkół w Sicienku</t>
  </si>
  <si>
    <t>ZIELONCZYN</t>
  </si>
  <si>
    <t xml:space="preserve">Realizacja lamp na ulicy Rodzinnej i Gościnnej - na istniejących słupach oraz na ul.Morenowej na odcinku pomiedzy posesjami P. Kulińskich i P. Miękczyńskich  </t>
  </si>
  <si>
    <t>4270; 6050</t>
  </si>
  <si>
    <t>Dofinansowanie OSP Kruszyn</t>
  </si>
  <si>
    <t>Pokrycie kosztów  związanych z wydzieleniem z prywatnej nieruchomosci działki, która ma być przeznaczona na rzecz Gminy Sicienko, , wykorzystywanej od lat przez mieszkańców Zielonczyna jako skwer upikszający wieś</t>
  </si>
  <si>
    <t>Zorganizowanie pikniku rodzinnego</t>
  </si>
  <si>
    <t>Remont magazynu przy świetlicy wiejskiej</t>
  </si>
  <si>
    <t xml:space="preserve">OGÓŁEM </t>
  </si>
  <si>
    <t>4210;4300</t>
  </si>
  <si>
    <t>Wsparcie dla OSP - zakup sprzętu i wyposażenia oraz remonty sprzętu</t>
  </si>
  <si>
    <t>do Zarządzenia nr 44/2016</t>
  </si>
  <si>
    <t>Wójta  Gminy Sicienko</t>
  </si>
  <si>
    <t>z dnia 9 maja 2016 roku</t>
  </si>
  <si>
    <t>zmieniającego uchwałę w sprawie uchwalenia budżetu gminy na 2016 rok</t>
  </si>
  <si>
    <t>OGÓŁEM</t>
  </si>
  <si>
    <t>Strona:3</t>
  </si>
  <si>
    <t>Strona:2</t>
  </si>
  <si>
    <t>Strona:1</t>
  </si>
  <si>
    <t>01095</t>
  </si>
  <si>
    <t>010</t>
  </si>
  <si>
    <t>świadczenia społeczne</t>
  </si>
  <si>
    <t>pochodne od wynagrodzeń</t>
  </si>
  <si>
    <t>wynagrodzenia</t>
  </si>
  <si>
    <t>Wydatki
majątkowe</t>
  </si>
  <si>
    <t>w tym:</t>
  </si>
  <si>
    <t>Wydatki
bieżące</t>
  </si>
  <si>
    <t>z tego:</t>
  </si>
  <si>
    <t>Wydatki
ogółem
(6+10)</t>
  </si>
  <si>
    <t>Dotacje
ogółem</t>
  </si>
  <si>
    <t>Dochody i wydatki związane z realizacją zadań z zakresu administracji rządowej i innych zadań zleconych odrębnymi ustawami  na 2016 rok                                                                 PO ZMIANACH</t>
  </si>
  <si>
    <t>do  Zarzadznia nr 44 /2016</t>
  </si>
  <si>
    <t>Załącznik Nr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</si>
</sst>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_-* #,##0.00\ _z_ł_-;\-* #,##0.00\ _z_ł_-;_-* &quot;-&quot;\ _z_ł_-;_-@_-"/>
  </numFmts>
  <fonts count="27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sz val="10"/>
      <name val="Arial"/>
      <charset val="238"/>
    </font>
    <font>
      <sz val="11"/>
      <color theme="1"/>
      <name val="Times New Roman"/>
      <family val="1"/>
      <charset val="238"/>
    </font>
    <font>
      <b/>
      <sz val="16"/>
      <name val="Times New Roman"/>
      <family val="1"/>
      <charset val="238"/>
    </font>
    <font>
      <sz val="11"/>
      <name val="Czcionka tekstu podstawowego"/>
      <family val="2"/>
      <charset val="238"/>
    </font>
    <font>
      <sz val="16"/>
      <name val="Arial CE"/>
      <charset val="238"/>
    </font>
    <font>
      <sz val="10"/>
      <name val="Times New Roman"/>
      <family val="1"/>
      <charset val="238"/>
    </font>
    <font>
      <b/>
      <sz val="11"/>
      <name val="Czcionka tekstu podstawowego"/>
      <charset val="238"/>
    </font>
    <font>
      <b/>
      <sz val="11"/>
      <color indexed="8"/>
      <name val="Times New Roman"/>
      <family val="1"/>
      <charset val="238"/>
    </font>
    <font>
      <b/>
      <sz val="9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indexed="8"/>
      <name val="Czcionka tekstu podstawowego"/>
      <family val="2"/>
      <charset val="238"/>
    </font>
    <font>
      <b/>
      <sz val="12"/>
      <color indexed="8"/>
      <name val="Times New Roman"/>
      <family val="1"/>
      <charset val="238"/>
    </font>
    <font>
      <sz val="11"/>
      <color rgb="FFFA7D00"/>
      <name val="Czcionka tekstu podstawowego"/>
      <family val="2"/>
      <charset val="238"/>
    </font>
    <font>
      <b/>
      <sz val="10"/>
      <name val="Arial CE"/>
      <family val="2"/>
      <charset val="238"/>
    </font>
    <font>
      <b/>
      <sz val="10"/>
      <name val="Arial"/>
      <family val="2"/>
      <charset val="238"/>
    </font>
    <font>
      <sz val="7"/>
      <name val="Arial"/>
      <family val="2"/>
      <charset val="238"/>
    </font>
    <font>
      <b/>
      <sz val="12"/>
      <name val="Arial CE"/>
      <family val="2"/>
      <charset val="238"/>
    </font>
    <font>
      <sz val="9"/>
      <name val="Arial CE"/>
      <family val="2"/>
      <charset val="238"/>
    </font>
    <font>
      <sz val="10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2">
    <xf numFmtId="0" fontId="0" fillId="0" borderId="0"/>
    <xf numFmtId="43" fontId="7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43" fontId="5" fillId="0" borderId="0" applyFont="0" applyFill="0" applyBorder="0" applyAlignment="0" applyProtection="0"/>
    <xf numFmtId="0" fontId="5" fillId="0" borderId="0"/>
    <xf numFmtId="0" fontId="2" fillId="0" borderId="0"/>
    <xf numFmtId="43" fontId="5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3" fillId="0" borderId="0"/>
    <xf numFmtId="0" fontId="1" fillId="0" borderId="0"/>
  </cellStyleXfs>
  <cellXfs count="153">
    <xf numFmtId="0" fontId="0" fillId="0" borderId="0" xfId="0"/>
    <xf numFmtId="0" fontId="2" fillId="0" borderId="0" xfId="2"/>
    <xf numFmtId="0" fontId="4" fillId="0" borderId="0" xfId="3" applyFont="1" applyBorder="1"/>
    <xf numFmtId="0" fontId="3" fillId="0" borderId="0" xfId="3"/>
    <xf numFmtId="0" fontId="3" fillId="0" borderId="0" xfId="4" applyAlignment="1">
      <alignment vertical="center"/>
    </xf>
    <xf numFmtId="43" fontId="6" fillId="0" borderId="0" xfId="5" applyFont="1"/>
    <xf numFmtId="0" fontId="8" fillId="0" borderId="0" xfId="0" applyFont="1" applyAlignment="1">
      <alignment vertical="center"/>
    </xf>
    <xf numFmtId="0" fontId="9" fillId="0" borderId="0" xfId="6" applyFont="1" applyAlignment="1">
      <alignment horizontal="left"/>
    </xf>
    <xf numFmtId="0" fontId="10" fillId="0" borderId="0" xfId="7" applyFont="1"/>
    <xf numFmtId="0" fontId="11" fillId="0" borderId="0" xfId="3" applyFont="1"/>
    <xf numFmtId="43" fontId="3" fillId="0" borderId="0" xfId="5" applyFont="1"/>
    <xf numFmtId="0" fontId="2" fillId="0" borderId="0" xfId="7"/>
    <xf numFmtId="0" fontId="12" fillId="0" borderId="0" xfId="6" applyFont="1"/>
    <xf numFmtId="0" fontId="14" fillId="2" borderId="2" xfId="7" applyFont="1" applyFill="1" applyBorder="1" applyAlignment="1">
      <alignment horizontal="center" vertical="center" wrapText="1"/>
    </xf>
    <xf numFmtId="0" fontId="16" fillId="3" borderId="4" xfId="7" applyFont="1" applyFill="1" applyBorder="1" applyAlignment="1">
      <alignment vertical="center" wrapText="1"/>
    </xf>
    <xf numFmtId="43" fontId="16" fillId="3" borderId="4" xfId="8" applyNumberFormat="1" applyFont="1" applyFill="1" applyBorder="1" applyAlignment="1">
      <alignment horizontal="left" vertical="center" wrapText="1"/>
    </xf>
    <xf numFmtId="0" fontId="17" fillId="3" borderId="5" xfId="7" applyFont="1" applyFill="1" applyBorder="1" applyAlignment="1">
      <alignment horizontal="center" vertical="center"/>
    </xf>
    <xf numFmtId="0" fontId="17" fillId="3" borderId="5" xfId="7" applyFont="1" applyFill="1" applyBorder="1" applyAlignment="1">
      <alignment horizontal="center" vertical="center" wrapText="1"/>
    </xf>
    <xf numFmtId="0" fontId="16" fillId="3" borderId="7" xfId="7" applyFont="1" applyFill="1" applyBorder="1" applyAlignment="1">
      <alignment vertical="center" wrapText="1"/>
    </xf>
    <xf numFmtId="43" fontId="16" fillId="3" borderId="7" xfId="8" applyNumberFormat="1" applyFont="1" applyFill="1" applyBorder="1" applyAlignment="1">
      <alignment horizontal="left" vertical="center" wrapText="1"/>
    </xf>
    <xf numFmtId="0" fontId="16" fillId="3" borderId="6" xfId="7" applyFont="1" applyFill="1" applyBorder="1" applyAlignment="1">
      <alignment horizontal="center" vertical="center" wrapText="1"/>
    </xf>
    <xf numFmtId="0" fontId="16" fillId="3" borderId="5" xfId="7" applyFont="1" applyFill="1" applyBorder="1" applyAlignment="1">
      <alignment vertical="center" wrapText="1"/>
    </xf>
    <xf numFmtId="43" fontId="16" fillId="3" borderId="5" xfId="8" applyNumberFormat="1" applyFont="1" applyFill="1" applyBorder="1" applyAlignment="1">
      <alignment horizontal="left" vertical="center" wrapText="1"/>
    </xf>
    <xf numFmtId="43" fontId="16" fillId="3" borderId="8" xfId="8" applyNumberFormat="1" applyFont="1" applyFill="1" applyBorder="1" applyAlignment="1">
      <alignment horizontal="left" vertical="center" wrapText="1"/>
    </xf>
    <xf numFmtId="43" fontId="16" fillId="3" borderId="10" xfId="8" applyNumberFormat="1" applyFont="1" applyFill="1" applyBorder="1" applyAlignment="1">
      <alignment horizontal="left" vertical="center" wrapText="1"/>
    </xf>
    <xf numFmtId="0" fontId="15" fillId="3" borderId="3" xfId="7" applyFont="1" applyFill="1" applyBorder="1" applyAlignment="1">
      <alignment horizontal="center" vertical="center"/>
    </xf>
    <xf numFmtId="0" fontId="17" fillId="3" borderId="2" xfId="6" applyFont="1" applyFill="1" applyBorder="1" applyAlignment="1">
      <alignment vertical="center" wrapText="1"/>
    </xf>
    <xf numFmtId="43" fontId="16" fillId="3" borderId="2" xfId="8" applyFont="1" applyFill="1" applyBorder="1" applyAlignment="1">
      <alignment vertical="center"/>
    </xf>
    <xf numFmtId="0" fontId="16" fillId="3" borderId="7" xfId="7" applyFont="1" applyFill="1" applyBorder="1" applyAlignment="1">
      <alignment horizontal="center" vertical="center" wrapText="1"/>
    </xf>
    <xf numFmtId="0" fontId="17" fillId="3" borderId="7" xfId="6" applyFont="1" applyFill="1" applyBorder="1" applyAlignment="1">
      <alignment vertical="center" wrapText="1"/>
    </xf>
    <xf numFmtId="0" fontId="17" fillId="3" borderId="5" xfId="6" applyFont="1" applyFill="1" applyBorder="1" applyAlignment="1">
      <alignment vertical="center" wrapText="1"/>
    </xf>
    <xf numFmtId="43" fontId="12" fillId="3" borderId="5" xfId="9" applyFont="1" applyFill="1" applyBorder="1" applyAlignment="1">
      <alignment vertical="center"/>
    </xf>
    <xf numFmtId="43" fontId="12" fillId="3" borderId="8" xfId="9" applyFont="1" applyFill="1" applyBorder="1" applyAlignment="1">
      <alignment vertical="center"/>
    </xf>
    <xf numFmtId="0" fontId="16" fillId="3" borderId="3" xfId="7" applyFont="1" applyFill="1" applyBorder="1" applyAlignment="1">
      <alignment vertical="center" wrapText="1"/>
    </xf>
    <xf numFmtId="43" fontId="16" fillId="3" borderId="3" xfId="8" applyNumberFormat="1" applyFont="1" applyFill="1" applyBorder="1" applyAlignment="1">
      <alignment horizontal="left" vertical="center" wrapText="1"/>
    </xf>
    <xf numFmtId="0" fontId="16" fillId="3" borderId="3" xfId="7" applyFont="1" applyFill="1" applyBorder="1" applyAlignment="1">
      <alignment horizontal="center" vertical="center" wrapText="1"/>
    </xf>
    <xf numFmtId="0" fontId="16" fillId="3" borderId="5" xfId="7" applyFont="1" applyFill="1" applyBorder="1" applyAlignment="1">
      <alignment horizontal="center" vertical="center" wrapText="1"/>
    </xf>
    <xf numFmtId="0" fontId="16" fillId="3" borderId="6" xfId="7" applyFont="1" applyFill="1" applyBorder="1" applyAlignment="1">
      <alignment vertical="center" wrapText="1"/>
    </xf>
    <xf numFmtId="43" fontId="16" fillId="3" borderId="4" xfId="9" applyFont="1" applyFill="1" applyBorder="1" applyAlignment="1">
      <alignment vertical="center"/>
    </xf>
    <xf numFmtId="0" fontId="17" fillId="3" borderId="3" xfId="7" applyFont="1" applyFill="1" applyBorder="1" applyAlignment="1">
      <alignment horizontal="center" vertical="center"/>
    </xf>
    <xf numFmtId="0" fontId="16" fillId="3" borderId="5" xfId="7" applyNumberFormat="1" applyFont="1" applyFill="1" applyBorder="1" applyAlignment="1">
      <alignment vertical="center" wrapText="1"/>
    </xf>
    <xf numFmtId="43" fontId="16" fillId="3" borderId="5" xfId="9" applyFont="1" applyFill="1" applyBorder="1" applyAlignment="1">
      <alignment vertical="center"/>
    </xf>
    <xf numFmtId="0" fontId="17" fillId="3" borderId="4" xfId="6" applyFont="1" applyFill="1" applyBorder="1" applyAlignment="1">
      <alignment vertical="center" wrapText="1"/>
    </xf>
    <xf numFmtId="0" fontId="17" fillId="3" borderId="4" xfId="7" applyFont="1" applyFill="1" applyBorder="1" applyAlignment="1">
      <alignment horizontal="center" vertical="center"/>
    </xf>
    <xf numFmtId="0" fontId="17" fillId="3" borderId="8" xfId="6" applyFont="1" applyFill="1" applyBorder="1" applyAlignment="1">
      <alignment vertical="center" wrapText="1"/>
    </xf>
    <xf numFmtId="43" fontId="16" fillId="3" borderId="10" xfId="9" applyFont="1" applyFill="1" applyBorder="1" applyAlignment="1">
      <alignment vertical="center"/>
    </xf>
    <xf numFmtId="0" fontId="17" fillId="3" borderId="10" xfId="7" applyFont="1" applyFill="1" applyBorder="1" applyAlignment="1">
      <alignment horizontal="center" vertical="center"/>
    </xf>
    <xf numFmtId="0" fontId="12" fillId="3" borderId="2" xfId="6" applyFont="1" applyFill="1" applyBorder="1" applyAlignment="1">
      <alignment vertical="center" wrapText="1"/>
    </xf>
    <xf numFmtId="43" fontId="16" fillId="3" borderId="9" xfId="9" applyFont="1" applyFill="1" applyBorder="1" applyAlignment="1">
      <alignment vertical="center"/>
    </xf>
    <xf numFmtId="0" fontId="17" fillId="3" borderId="9" xfId="7" applyFont="1" applyFill="1" applyBorder="1" applyAlignment="1">
      <alignment horizontal="center" vertical="center"/>
    </xf>
    <xf numFmtId="0" fontId="12" fillId="3" borderId="10" xfId="6" applyFont="1" applyFill="1" applyBorder="1" applyAlignment="1">
      <alignment vertical="center" wrapText="1"/>
    </xf>
    <xf numFmtId="0" fontId="12" fillId="3" borderId="7" xfId="7" applyFont="1" applyFill="1" applyBorder="1" applyAlignment="1">
      <alignment vertical="center" wrapText="1"/>
    </xf>
    <xf numFmtId="43" fontId="16" fillId="3" borderId="7" xfId="9" applyFont="1" applyFill="1" applyBorder="1" applyAlignment="1">
      <alignment vertical="center"/>
    </xf>
    <xf numFmtId="0" fontId="12" fillId="3" borderId="5" xfId="7" applyFont="1" applyFill="1" applyBorder="1" applyAlignment="1">
      <alignment vertical="center" wrapText="1"/>
    </xf>
    <xf numFmtId="0" fontId="17" fillId="3" borderId="8" xfId="7" applyFont="1" applyFill="1" applyBorder="1" applyAlignment="1">
      <alignment horizontal="center" vertical="center"/>
    </xf>
    <xf numFmtId="0" fontId="17" fillId="3" borderId="8" xfId="7" applyFont="1" applyFill="1" applyBorder="1" applyAlignment="1">
      <alignment horizontal="center" vertical="center" wrapText="1"/>
    </xf>
    <xf numFmtId="0" fontId="12" fillId="3" borderId="10" xfId="7" applyFont="1" applyFill="1" applyBorder="1" applyAlignment="1">
      <alignment vertical="center" wrapText="1"/>
    </xf>
    <xf numFmtId="0" fontId="17" fillId="3" borderId="10" xfId="7" applyFont="1" applyFill="1" applyBorder="1" applyAlignment="1">
      <alignment horizontal="center" vertical="center" wrapText="1"/>
    </xf>
    <xf numFmtId="0" fontId="16" fillId="3" borderId="4" xfId="7" applyFont="1" applyFill="1" applyBorder="1" applyAlignment="1">
      <alignment horizontal="left" vertical="center" wrapText="1"/>
    </xf>
    <xf numFmtId="43" fontId="16" fillId="3" borderId="4" xfId="1" applyFont="1" applyFill="1" applyBorder="1" applyAlignment="1">
      <alignment vertical="center" wrapText="1"/>
    </xf>
    <xf numFmtId="0" fontId="16" fillId="3" borderId="4" xfId="7" applyFont="1" applyFill="1" applyBorder="1" applyAlignment="1">
      <alignment horizontal="center" vertical="center" wrapText="1"/>
    </xf>
    <xf numFmtId="0" fontId="16" fillId="3" borderId="5" xfId="7" applyFont="1" applyFill="1" applyBorder="1" applyAlignment="1">
      <alignment horizontal="left" vertical="center" wrapText="1"/>
    </xf>
    <xf numFmtId="43" fontId="16" fillId="3" borderId="5" xfId="1" applyFont="1" applyFill="1" applyBorder="1" applyAlignment="1">
      <alignment vertical="center" wrapText="1"/>
    </xf>
    <xf numFmtId="0" fontId="16" fillId="3" borderId="6" xfId="7" applyFont="1" applyFill="1" applyBorder="1" applyAlignment="1">
      <alignment horizontal="left" vertical="center" wrapText="1"/>
    </xf>
    <xf numFmtId="43" fontId="16" fillId="3" borderId="6" xfId="1" applyFont="1" applyFill="1" applyBorder="1" applyAlignment="1">
      <alignment vertical="center" wrapText="1"/>
    </xf>
    <xf numFmtId="0" fontId="17" fillId="3" borderId="10" xfId="6" applyFont="1" applyFill="1" applyBorder="1" applyAlignment="1">
      <alignment vertical="center" wrapText="1"/>
    </xf>
    <xf numFmtId="43" fontId="16" fillId="3" borderId="10" xfId="1" applyFont="1" applyFill="1" applyBorder="1" applyAlignment="1">
      <alignment vertical="center"/>
    </xf>
    <xf numFmtId="0" fontId="17" fillId="3" borderId="7" xfId="7" applyFont="1" applyFill="1" applyBorder="1" applyAlignment="1">
      <alignment horizontal="center" vertical="center"/>
    </xf>
    <xf numFmtId="0" fontId="16" fillId="3" borderId="8" xfId="7" applyFont="1" applyFill="1" applyBorder="1" applyAlignment="1">
      <alignment vertical="center" wrapText="1"/>
    </xf>
    <xf numFmtId="43" fontId="16" fillId="3" borderId="8" xfId="9" applyFont="1" applyFill="1" applyBorder="1" applyAlignment="1">
      <alignment vertical="center"/>
    </xf>
    <xf numFmtId="0" fontId="16" fillId="3" borderId="8" xfId="7" applyFont="1" applyFill="1" applyBorder="1" applyAlignment="1">
      <alignment horizontal="left" vertical="center" wrapText="1"/>
    </xf>
    <xf numFmtId="0" fontId="17" fillId="3" borderId="6" xfId="7" applyFont="1" applyFill="1" applyBorder="1" applyAlignment="1">
      <alignment horizontal="center" vertical="center"/>
    </xf>
    <xf numFmtId="0" fontId="17" fillId="3" borderId="6" xfId="7" applyFont="1" applyFill="1" applyBorder="1" applyAlignment="1">
      <alignment horizontal="center" vertical="center" wrapText="1"/>
    </xf>
    <xf numFmtId="0" fontId="16" fillId="3" borderId="10" xfId="7" applyFont="1" applyFill="1" applyBorder="1" applyAlignment="1">
      <alignment vertical="center" wrapText="1"/>
    </xf>
    <xf numFmtId="0" fontId="12" fillId="3" borderId="4" xfId="6" applyFont="1" applyFill="1" applyBorder="1" applyAlignment="1">
      <alignment vertical="center" wrapText="1"/>
    </xf>
    <xf numFmtId="0" fontId="12" fillId="3" borderId="7" xfId="6" applyFont="1" applyFill="1" applyBorder="1" applyAlignment="1">
      <alignment vertical="center" wrapText="1"/>
    </xf>
    <xf numFmtId="0" fontId="15" fillId="3" borderId="2" xfId="7" applyFont="1" applyFill="1" applyBorder="1" applyAlignment="1">
      <alignment horizontal="center" vertical="center"/>
    </xf>
    <xf numFmtId="43" fontId="16" fillId="3" borderId="3" xfId="9" applyFont="1" applyFill="1" applyBorder="1" applyAlignment="1">
      <alignment vertical="center"/>
    </xf>
    <xf numFmtId="0" fontId="16" fillId="3" borderId="10" xfId="7" applyFont="1" applyFill="1" applyBorder="1" applyAlignment="1">
      <alignment horizontal="center" vertical="center" wrapText="1"/>
    </xf>
    <xf numFmtId="0" fontId="12" fillId="3" borderId="5" xfId="6" applyFont="1" applyFill="1" applyBorder="1" applyAlignment="1">
      <alignment vertical="center" wrapText="1"/>
    </xf>
    <xf numFmtId="43" fontId="16" fillId="3" borderId="4" xfId="9" applyFont="1" applyFill="1" applyBorder="1" applyAlignment="1">
      <alignment horizontal="center" vertical="center"/>
    </xf>
    <xf numFmtId="43" fontId="16" fillId="3" borderId="5" xfId="9" applyFont="1" applyFill="1" applyBorder="1" applyAlignment="1">
      <alignment horizontal="center" vertical="center"/>
    </xf>
    <xf numFmtId="43" fontId="16" fillId="3" borderId="10" xfId="9" applyFont="1" applyFill="1" applyBorder="1" applyAlignment="1">
      <alignment horizontal="center" vertical="center"/>
    </xf>
    <xf numFmtId="43" fontId="16" fillId="3" borderId="7" xfId="9" applyFont="1" applyFill="1" applyBorder="1" applyAlignment="1">
      <alignment horizontal="center" vertical="center"/>
    </xf>
    <xf numFmtId="0" fontId="12" fillId="3" borderId="8" xfId="6" applyFont="1" applyFill="1" applyBorder="1" applyAlignment="1">
      <alignment vertical="center" wrapText="1"/>
    </xf>
    <xf numFmtId="43" fontId="16" fillId="3" borderId="8" xfId="9" applyFont="1" applyFill="1" applyBorder="1" applyAlignment="1">
      <alignment horizontal="center" vertical="center"/>
    </xf>
    <xf numFmtId="0" fontId="19" fillId="3" borderId="2" xfId="7" applyFont="1" applyFill="1" applyBorder="1"/>
    <xf numFmtId="43" fontId="19" fillId="3" borderId="2" xfId="1" applyFont="1" applyFill="1" applyBorder="1"/>
    <xf numFmtId="0" fontId="19" fillId="3" borderId="2" xfId="7" applyFont="1" applyFill="1" applyBorder="1" applyAlignment="1">
      <alignment vertical="center"/>
    </xf>
    <xf numFmtId="0" fontId="3" fillId="0" borderId="0" xfId="10"/>
    <xf numFmtId="0" fontId="3" fillId="0" borderId="0" xfId="10" applyAlignment="1">
      <alignment vertical="center"/>
    </xf>
    <xf numFmtId="0" fontId="20" fillId="0" borderId="0" xfId="10" applyFont="1" applyAlignment="1">
      <alignment vertical="center"/>
    </xf>
    <xf numFmtId="164" fontId="21" fillId="0" borderId="11" xfId="6" applyNumberFormat="1" applyFont="1" applyBorder="1" applyAlignment="1">
      <alignment vertical="center"/>
    </xf>
    <xf numFmtId="0" fontId="21" fillId="0" borderId="12" xfId="6" applyFont="1" applyBorder="1" applyAlignment="1">
      <alignment vertical="center"/>
    </xf>
    <xf numFmtId="0" fontId="21" fillId="0" borderId="13" xfId="6" applyFont="1" applyBorder="1" applyAlignment="1">
      <alignment vertical="center"/>
    </xf>
    <xf numFmtId="0" fontId="21" fillId="0" borderId="14" xfId="6" applyFont="1" applyBorder="1" applyAlignment="1">
      <alignment vertical="center"/>
    </xf>
    <xf numFmtId="164" fontId="5" fillId="0" borderId="3" xfId="6" applyNumberFormat="1" applyBorder="1" applyAlignment="1">
      <alignment vertical="center"/>
    </xf>
    <xf numFmtId="0" fontId="5" fillId="0" borderId="3" xfId="6" applyBorder="1" applyAlignment="1">
      <alignment vertical="center"/>
    </xf>
    <xf numFmtId="164" fontId="5" fillId="0" borderId="2" xfId="6" applyNumberFormat="1" applyBorder="1" applyAlignment="1">
      <alignment vertical="center"/>
    </xf>
    <xf numFmtId="0" fontId="5" fillId="0" borderId="2" xfId="6" applyBorder="1" applyAlignment="1">
      <alignment vertical="center"/>
    </xf>
    <xf numFmtId="0" fontId="5" fillId="3" borderId="2" xfId="6" applyFill="1" applyBorder="1" applyAlignment="1">
      <alignment vertical="center"/>
    </xf>
    <xf numFmtId="164" fontId="21" fillId="0" borderId="2" xfId="6" applyNumberFormat="1" applyFont="1" applyBorder="1" applyAlignment="1">
      <alignment vertical="center"/>
    </xf>
    <xf numFmtId="0" fontId="21" fillId="0" borderId="2" xfId="6" applyFont="1" applyBorder="1" applyAlignment="1">
      <alignment vertical="center"/>
    </xf>
    <xf numFmtId="164" fontId="22" fillId="0" borderId="2" xfId="6" applyNumberFormat="1" applyFont="1" applyBorder="1" applyAlignment="1">
      <alignment vertical="center"/>
    </xf>
    <xf numFmtId="0" fontId="22" fillId="0" borderId="2" xfId="6" applyFont="1" applyBorder="1" applyAlignment="1">
      <alignment vertical="center"/>
    </xf>
    <xf numFmtId="164" fontId="5" fillId="3" borderId="2" xfId="6" applyNumberFormat="1" applyFill="1" applyBorder="1" applyAlignment="1">
      <alignment vertical="center"/>
    </xf>
    <xf numFmtId="164" fontId="5" fillId="0" borderId="6" xfId="6" applyNumberFormat="1" applyBorder="1" applyAlignment="1">
      <alignment vertical="center"/>
    </xf>
    <xf numFmtId="164" fontId="5" fillId="3" borderId="6" xfId="6" applyNumberFormat="1" applyFill="1" applyBorder="1" applyAlignment="1">
      <alignment vertical="center"/>
    </xf>
    <xf numFmtId="0" fontId="5" fillId="3" borderId="6" xfId="6" applyFill="1" applyBorder="1" applyAlignment="1">
      <alignment vertical="center"/>
    </xf>
    <xf numFmtId="164" fontId="21" fillId="0" borderId="10" xfId="6" applyNumberFormat="1" applyFont="1" applyBorder="1" applyAlignment="1">
      <alignment vertical="center"/>
    </xf>
    <xf numFmtId="164" fontId="21" fillId="3" borderId="10" xfId="6" applyNumberFormat="1" applyFont="1" applyFill="1" applyBorder="1" applyAlignment="1">
      <alignment vertical="center"/>
    </xf>
    <xf numFmtId="164" fontId="21" fillId="3" borderId="2" xfId="6" applyNumberFormat="1" applyFont="1" applyFill="1" applyBorder="1" applyAlignment="1">
      <alignment vertical="center"/>
    </xf>
    <xf numFmtId="0" fontId="21" fillId="3" borderId="10" xfId="6" applyFont="1" applyFill="1" applyBorder="1" applyAlignment="1">
      <alignment vertical="center"/>
    </xf>
    <xf numFmtId="0" fontId="21" fillId="3" borderId="9" xfId="6" applyFont="1" applyFill="1" applyBorder="1" applyAlignment="1">
      <alignment vertical="center"/>
    </xf>
    <xf numFmtId="164" fontId="5" fillId="0" borderId="9" xfId="6" applyNumberFormat="1" applyBorder="1" applyAlignment="1">
      <alignment vertical="center"/>
    </xf>
    <xf numFmtId="0" fontId="5" fillId="0" borderId="9" xfId="6" applyBorder="1" applyAlignment="1">
      <alignment vertical="center"/>
    </xf>
    <xf numFmtId="0" fontId="23" fillId="0" borderId="9" xfId="6" applyFont="1" applyBorder="1" applyAlignment="1">
      <alignment vertical="center"/>
    </xf>
    <xf numFmtId="0" fontId="23" fillId="0" borderId="2" xfId="6" applyFont="1" applyBorder="1" applyAlignment="1">
      <alignment vertical="center"/>
    </xf>
    <xf numFmtId="164" fontId="22" fillId="3" borderId="2" xfId="6" applyNumberFormat="1" applyFont="1" applyFill="1" applyBorder="1" applyAlignment="1">
      <alignment vertical="center"/>
    </xf>
    <xf numFmtId="164" fontId="5" fillId="0" borderId="2" xfId="6" applyNumberFormat="1" applyFont="1" applyBorder="1" applyAlignment="1">
      <alignment vertical="center"/>
    </xf>
    <xf numFmtId="0" fontId="3" fillId="0" borderId="0" xfId="10" applyAlignment="1">
      <alignment horizontal="center" vertical="center"/>
    </xf>
    <xf numFmtId="0" fontId="21" fillId="0" borderId="2" xfId="6" quotePrefix="1" applyFont="1" applyBorder="1" applyAlignment="1">
      <alignment horizontal="right" vertical="center"/>
    </xf>
    <xf numFmtId="0" fontId="21" fillId="4" borderId="2" xfId="6" applyFont="1" applyFill="1" applyBorder="1" applyAlignment="1">
      <alignment horizontal="center" vertical="center" wrapText="1"/>
    </xf>
    <xf numFmtId="0" fontId="5" fillId="0" borderId="0" xfId="6"/>
    <xf numFmtId="43" fontId="0" fillId="0" borderId="0" xfId="5" applyFont="1"/>
    <xf numFmtId="0" fontId="5" fillId="0" borderId="0" xfId="6" applyAlignment="1">
      <alignment vertical="center"/>
    </xf>
    <xf numFmtId="43" fontId="25" fillId="0" borderId="0" xfId="5" applyFont="1" applyFill="1" applyBorder="1"/>
    <xf numFmtId="0" fontId="26" fillId="0" borderId="0" xfId="6" applyNumberFormat="1" applyFont="1" applyFill="1" applyBorder="1" applyAlignment="1" applyProtection="1">
      <alignment horizontal="left"/>
      <protection locked="0"/>
    </xf>
    <xf numFmtId="0" fontId="8" fillId="0" borderId="0" xfId="11" applyFont="1" applyAlignment="1">
      <alignment horizontal="left" vertical="center"/>
    </xf>
    <xf numFmtId="0" fontId="8" fillId="0" borderId="0" xfId="6" applyFont="1" applyAlignment="1">
      <alignment vertical="center"/>
    </xf>
    <xf numFmtId="43" fontId="6" fillId="0" borderId="0" xfId="5" applyFont="1" applyAlignment="1">
      <alignment horizontal="left"/>
    </xf>
    <xf numFmtId="0" fontId="24" fillId="3" borderId="0" xfId="6" applyFont="1" applyFill="1" applyAlignment="1">
      <alignment horizontal="center" vertical="center" wrapText="1"/>
    </xf>
    <xf numFmtId="0" fontId="21" fillId="4" borderId="2" xfId="6" applyFont="1" applyFill="1" applyBorder="1" applyAlignment="1">
      <alignment horizontal="center" vertical="center"/>
    </xf>
    <xf numFmtId="0" fontId="21" fillId="4" borderId="3" xfId="6" applyFont="1" applyFill="1" applyBorder="1" applyAlignment="1">
      <alignment horizontal="center" vertical="center"/>
    </xf>
    <xf numFmtId="0" fontId="21" fillId="4" borderId="6" xfId="6" applyFont="1" applyFill="1" applyBorder="1" applyAlignment="1">
      <alignment horizontal="center" vertical="center"/>
    </xf>
    <xf numFmtId="0" fontId="21" fillId="4" borderId="9" xfId="6" applyFont="1" applyFill="1" applyBorder="1" applyAlignment="1">
      <alignment horizontal="center" vertical="center"/>
    </xf>
    <xf numFmtId="0" fontId="21" fillId="4" borderId="2" xfId="6" applyFont="1" applyFill="1" applyBorder="1" applyAlignment="1">
      <alignment horizontal="center" vertical="center" wrapText="1"/>
    </xf>
    <xf numFmtId="0" fontId="15" fillId="3" borderId="3" xfId="7" applyFont="1" applyFill="1" applyBorder="1" applyAlignment="1">
      <alignment horizontal="center" vertical="center"/>
    </xf>
    <xf numFmtId="0" fontId="15" fillId="3" borderId="6" xfId="7" applyFont="1" applyFill="1" applyBorder="1" applyAlignment="1">
      <alignment horizontal="center" vertical="center"/>
    </xf>
    <xf numFmtId="0" fontId="15" fillId="3" borderId="9" xfId="7" applyFont="1" applyFill="1" applyBorder="1" applyAlignment="1">
      <alignment horizontal="center" vertical="center"/>
    </xf>
    <xf numFmtId="0" fontId="17" fillId="3" borderId="8" xfId="7" applyFont="1" applyFill="1" applyBorder="1" applyAlignment="1">
      <alignment horizontal="center" vertical="center"/>
    </xf>
    <xf numFmtId="0" fontId="17" fillId="3" borderId="6" xfId="7" applyFont="1" applyFill="1" applyBorder="1" applyAlignment="1">
      <alignment horizontal="center" vertical="center"/>
    </xf>
    <xf numFmtId="0" fontId="17" fillId="3" borderId="9" xfId="7" applyFont="1" applyFill="1" applyBorder="1" applyAlignment="1">
      <alignment horizontal="center" vertical="center"/>
    </xf>
    <xf numFmtId="0" fontId="17" fillId="3" borderId="7" xfId="7" applyFont="1" applyFill="1" applyBorder="1" applyAlignment="1">
      <alignment horizontal="center" vertical="center"/>
    </xf>
    <xf numFmtId="0" fontId="17" fillId="3" borderId="8" xfId="7" applyFont="1" applyFill="1" applyBorder="1" applyAlignment="1">
      <alignment horizontal="center" vertical="center" wrapText="1"/>
    </xf>
    <xf numFmtId="0" fontId="17" fillId="3" borderId="9" xfId="7" applyFont="1" applyFill="1" applyBorder="1" applyAlignment="1">
      <alignment horizontal="center" vertical="center" wrapText="1"/>
    </xf>
    <xf numFmtId="0" fontId="17" fillId="3" borderId="3" xfId="7" applyFont="1" applyFill="1" applyBorder="1" applyAlignment="1">
      <alignment horizontal="center" vertical="center"/>
    </xf>
    <xf numFmtId="0" fontId="13" fillId="0" borderId="1" xfId="7" applyFont="1" applyBorder="1" applyAlignment="1">
      <alignment horizontal="center"/>
    </xf>
    <xf numFmtId="0" fontId="16" fillId="3" borderId="8" xfId="7" applyFont="1" applyFill="1" applyBorder="1" applyAlignment="1">
      <alignment horizontal="center" vertical="center" wrapText="1"/>
    </xf>
    <xf numFmtId="0" fontId="16" fillId="3" borderId="6" xfId="7" applyFont="1" applyFill="1" applyBorder="1" applyAlignment="1">
      <alignment horizontal="center" vertical="center" wrapText="1"/>
    </xf>
    <xf numFmtId="0" fontId="16" fillId="3" borderId="9" xfId="7" applyFont="1" applyFill="1" applyBorder="1" applyAlignment="1">
      <alignment horizontal="center" vertical="center" wrapText="1"/>
    </xf>
    <xf numFmtId="0" fontId="16" fillId="3" borderId="3" xfId="7" applyFont="1" applyFill="1" applyBorder="1" applyAlignment="1">
      <alignment horizontal="center" vertical="center" wrapText="1"/>
    </xf>
    <xf numFmtId="0" fontId="16" fillId="3" borderId="7" xfId="7" applyFont="1" applyFill="1" applyBorder="1" applyAlignment="1">
      <alignment horizontal="center" vertical="center" wrapText="1"/>
    </xf>
  </cellXfs>
  <cellStyles count="12">
    <cellStyle name="Dziesiętny" xfId="1" builtinId="3"/>
    <cellStyle name="Dziesiętny 2" xfId="8"/>
    <cellStyle name="Dziesiętny 5" xfId="5"/>
    <cellStyle name="Dziesiętny 6" xfId="9"/>
    <cellStyle name="Normalny" xfId="0" builtinId="0"/>
    <cellStyle name="Normalny 2" xfId="11"/>
    <cellStyle name="Normalny 2 2" xfId="6"/>
    <cellStyle name="Normalny 5" xfId="2"/>
    <cellStyle name="Normalny 5 2" xfId="7"/>
    <cellStyle name="Normalny_sołectwa 2009" xfId="3"/>
    <cellStyle name="Normalny_zad.zlecl.Ipol.2007" xfId="10"/>
    <cellStyle name="Normalny_zm.inwest 200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4"/>
  <sheetViews>
    <sheetView tabSelected="1" defaultGridColor="0" topLeftCell="A41" colorId="8" zoomScaleNormal="100" workbookViewId="0">
      <selection activeCell="F80" sqref="F80"/>
    </sheetView>
  </sheetViews>
  <sheetFormatPr defaultRowHeight="12.75"/>
  <cols>
    <col min="1" max="1" width="6" style="90" bestFit="1" customWidth="1"/>
    <col min="2" max="2" width="9.42578125" style="90" customWidth="1"/>
    <col min="3" max="3" width="8.7109375" style="90" customWidth="1"/>
    <col min="4" max="9" width="16.42578125" style="90" customWidth="1"/>
    <col min="10" max="16384" width="9.140625" style="89"/>
  </cols>
  <sheetData>
    <row r="1" spans="1:10">
      <c r="A1" s="125"/>
      <c r="B1" s="125"/>
      <c r="C1" s="125"/>
      <c r="D1" s="4" t="s">
        <v>1</v>
      </c>
      <c r="E1" s="125"/>
      <c r="F1" s="124" t="s">
        <v>141</v>
      </c>
      <c r="H1" s="123"/>
      <c r="I1" s="89"/>
    </row>
    <row r="2" spans="1:10">
      <c r="A2" s="125"/>
      <c r="B2" s="125"/>
      <c r="C2" s="125"/>
      <c r="D2" s="125"/>
      <c r="E2" s="125"/>
      <c r="F2" s="5" t="s">
        <v>140</v>
      </c>
      <c r="G2" s="130"/>
      <c r="J2" s="90"/>
    </row>
    <row r="3" spans="1:10">
      <c r="A3" s="125"/>
      <c r="B3" s="125"/>
      <c r="C3" s="125"/>
      <c r="D3" s="125"/>
      <c r="E3" s="125"/>
      <c r="F3" s="5" t="s">
        <v>121</v>
      </c>
      <c r="G3" s="130"/>
      <c r="J3" s="90"/>
    </row>
    <row r="4" spans="1:10">
      <c r="A4" s="125"/>
      <c r="B4" s="125"/>
      <c r="C4" s="125"/>
      <c r="D4" s="125" t="s">
        <v>1</v>
      </c>
      <c r="E4" s="125"/>
      <c r="F4" s="5" t="s">
        <v>122</v>
      </c>
      <c r="G4" s="130"/>
      <c r="J4" s="90"/>
    </row>
    <row r="5" spans="1:10" ht="15">
      <c r="A5" s="125"/>
      <c r="B5" s="125"/>
      <c r="C5" s="125"/>
      <c r="D5" s="125"/>
      <c r="E5" s="125"/>
      <c r="F5" s="129" t="s">
        <v>123</v>
      </c>
      <c r="G5" s="128"/>
      <c r="H5" s="128"/>
      <c r="I5" s="128"/>
      <c r="J5" s="128"/>
    </row>
    <row r="6" spans="1:10" ht="6" customHeight="1">
      <c r="A6" s="125"/>
      <c r="B6" s="125"/>
      <c r="C6" s="125"/>
      <c r="D6" s="125"/>
      <c r="E6" s="125"/>
      <c r="F6" s="125"/>
      <c r="G6" s="123"/>
      <c r="H6" s="127" t="s">
        <v>1</v>
      </c>
      <c r="J6" s="123"/>
    </row>
    <row r="7" spans="1:10" hidden="1">
      <c r="A7" s="125"/>
      <c r="B7" s="125"/>
      <c r="C7" s="125"/>
      <c r="D7" s="125"/>
      <c r="E7" s="125"/>
      <c r="F7" s="125"/>
      <c r="G7" s="123"/>
      <c r="H7" s="126" t="s">
        <v>1</v>
      </c>
      <c r="J7" s="123"/>
    </row>
    <row r="8" spans="1:10" ht="5.25" customHeight="1">
      <c r="A8" s="125"/>
      <c r="B8" s="125"/>
      <c r="C8" s="125"/>
      <c r="D8" s="125"/>
      <c r="E8" s="125"/>
      <c r="F8" s="125"/>
      <c r="G8" s="123"/>
      <c r="H8" s="123"/>
      <c r="I8" s="124" t="s">
        <v>1</v>
      </c>
      <c r="J8" s="123"/>
    </row>
    <row r="9" spans="1:10" ht="35.25" customHeight="1">
      <c r="A9" s="131" t="s">
        <v>139</v>
      </c>
      <c r="B9" s="131"/>
      <c r="C9" s="131"/>
      <c r="D9" s="131"/>
      <c r="E9" s="131"/>
      <c r="F9" s="131"/>
      <c r="G9" s="131"/>
      <c r="H9" s="131"/>
      <c r="I9" s="131"/>
      <c r="J9" s="131"/>
    </row>
    <row r="10" spans="1:10" ht="21" customHeight="1">
      <c r="A10" s="132" t="s">
        <v>7</v>
      </c>
      <c r="B10" s="133" t="s">
        <v>8</v>
      </c>
      <c r="C10" s="133" t="s">
        <v>9</v>
      </c>
      <c r="D10" s="136" t="s">
        <v>138</v>
      </c>
      <c r="E10" s="136" t="s">
        <v>137</v>
      </c>
      <c r="F10" s="136" t="s">
        <v>136</v>
      </c>
      <c r="G10" s="136"/>
      <c r="H10" s="136"/>
      <c r="I10" s="136"/>
      <c r="J10" s="136"/>
    </row>
    <row r="11" spans="1:10" s="120" customFormat="1" ht="16.5" customHeight="1">
      <c r="A11" s="132"/>
      <c r="B11" s="134"/>
      <c r="C11" s="134"/>
      <c r="D11" s="132"/>
      <c r="E11" s="136"/>
      <c r="F11" s="136" t="s">
        <v>135</v>
      </c>
      <c r="G11" s="136" t="s">
        <v>134</v>
      </c>
      <c r="H11" s="136"/>
      <c r="I11" s="136"/>
      <c r="J11" s="136" t="s">
        <v>133</v>
      </c>
    </row>
    <row r="12" spans="1:10" s="120" customFormat="1" ht="22.5" customHeight="1">
      <c r="A12" s="132"/>
      <c r="B12" s="135"/>
      <c r="C12" s="135"/>
      <c r="D12" s="132"/>
      <c r="E12" s="136"/>
      <c r="F12" s="136"/>
      <c r="G12" s="122" t="s">
        <v>132</v>
      </c>
      <c r="H12" s="122" t="s">
        <v>131</v>
      </c>
      <c r="I12" s="122" t="s">
        <v>130</v>
      </c>
      <c r="J12" s="136"/>
    </row>
    <row r="13" spans="1:10" s="120" customFormat="1" ht="22.5" customHeight="1">
      <c r="A13" s="121" t="s">
        <v>129</v>
      </c>
      <c r="B13" s="121" t="s">
        <v>128</v>
      </c>
      <c r="C13" s="102" t="s">
        <v>1</v>
      </c>
      <c r="D13" s="101">
        <f>SUM(D14)</f>
        <v>597656.21</v>
      </c>
      <c r="E13" s="111">
        <f>+F13+J13</f>
        <v>597656.21</v>
      </c>
      <c r="F13" s="111">
        <f>SUM(F15:F20)</f>
        <v>597656.21</v>
      </c>
      <c r="G13" s="111">
        <f>SUM(G15:G20)</f>
        <v>8400</v>
      </c>
      <c r="H13" s="111">
        <f>SUM(H15:H20)</f>
        <v>1598.2</v>
      </c>
      <c r="I13" s="111">
        <f>SUM(I15:I20)</f>
        <v>0</v>
      </c>
      <c r="J13" s="111">
        <f>SUM(J15:J21)</f>
        <v>0</v>
      </c>
    </row>
    <row r="14" spans="1:10" s="120" customFormat="1" ht="14.25" customHeight="1">
      <c r="A14" s="99" t="s">
        <v>1</v>
      </c>
      <c r="B14" s="99"/>
      <c r="C14" s="99">
        <v>2010</v>
      </c>
      <c r="D14" s="98">
        <v>597656.21</v>
      </c>
      <c r="E14" s="105"/>
      <c r="F14" s="105"/>
      <c r="G14" s="105"/>
      <c r="H14" s="105"/>
      <c r="I14" s="105"/>
      <c r="J14" s="105"/>
    </row>
    <row r="15" spans="1:10" s="120" customFormat="1" ht="14.25" customHeight="1">
      <c r="A15" s="99"/>
      <c r="B15" s="99"/>
      <c r="C15" s="99">
        <v>4010</v>
      </c>
      <c r="D15" s="98"/>
      <c r="E15" s="119">
        <f t="shared" ref="E15:E21" si="0">+F15+J15</f>
        <v>8400</v>
      </c>
      <c r="F15" s="119">
        <f>+G15</f>
        <v>8400</v>
      </c>
      <c r="G15" s="119">
        <v>8400</v>
      </c>
      <c r="H15" s="119"/>
      <c r="I15" s="98"/>
      <c r="J15" s="98"/>
    </row>
    <row r="16" spans="1:10" s="120" customFormat="1" ht="14.25" customHeight="1">
      <c r="A16" s="99"/>
      <c r="B16" s="99"/>
      <c r="C16" s="99">
        <v>4110</v>
      </c>
      <c r="D16" s="98"/>
      <c r="E16" s="119">
        <f t="shared" si="0"/>
        <v>1436.4</v>
      </c>
      <c r="F16" s="119">
        <f>+H16</f>
        <v>1436.4</v>
      </c>
      <c r="G16" s="119" t="s">
        <v>1</v>
      </c>
      <c r="H16" s="119">
        <v>1436.4</v>
      </c>
      <c r="I16" s="98"/>
      <c r="J16" s="98"/>
    </row>
    <row r="17" spans="1:10" s="120" customFormat="1" ht="14.25" customHeight="1">
      <c r="A17" s="99"/>
      <c r="B17" s="99"/>
      <c r="C17" s="99">
        <v>4120</v>
      </c>
      <c r="D17" s="98"/>
      <c r="E17" s="119">
        <f t="shared" si="0"/>
        <v>161.80000000000001</v>
      </c>
      <c r="F17" s="119">
        <f>+H17</f>
        <v>161.80000000000001</v>
      </c>
      <c r="G17" s="119" t="s">
        <v>1</v>
      </c>
      <c r="H17" s="119">
        <v>161.80000000000001</v>
      </c>
      <c r="I17" s="98"/>
      <c r="J17" s="98"/>
    </row>
    <row r="18" spans="1:10" s="120" customFormat="1" ht="14.25" customHeight="1">
      <c r="A18" s="99"/>
      <c r="B18" s="99"/>
      <c r="C18" s="99">
        <v>4210</v>
      </c>
      <c r="D18" s="98"/>
      <c r="E18" s="119">
        <f t="shared" si="0"/>
        <v>250</v>
      </c>
      <c r="F18" s="119">
        <v>250</v>
      </c>
      <c r="G18" s="119"/>
      <c r="H18" s="119" t="s">
        <v>1</v>
      </c>
      <c r="I18" s="98"/>
      <c r="J18" s="98"/>
    </row>
    <row r="19" spans="1:10" s="120" customFormat="1" ht="14.25" customHeight="1">
      <c r="A19" s="99"/>
      <c r="B19" s="99"/>
      <c r="C19" s="99">
        <v>4300</v>
      </c>
      <c r="D19" s="98"/>
      <c r="E19" s="119">
        <f t="shared" si="0"/>
        <v>1470.55</v>
      </c>
      <c r="F19" s="119">
        <v>1470.55</v>
      </c>
      <c r="G19" s="119"/>
      <c r="H19" s="119"/>
      <c r="I19" s="98"/>
      <c r="J19" s="98"/>
    </row>
    <row r="20" spans="1:10" s="120" customFormat="1" ht="14.25" customHeight="1">
      <c r="A20" s="99"/>
      <c r="B20" s="99"/>
      <c r="C20" s="99">
        <v>4430</v>
      </c>
      <c r="D20" s="98"/>
      <c r="E20" s="119">
        <f t="shared" si="0"/>
        <v>585937.46</v>
      </c>
      <c r="F20" s="119">
        <v>585937.46</v>
      </c>
      <c r="G20" s="119"/>
      <c r="H20" s="119"/>
      <c r="I20" s="98"/>
      <c r="J20" s="98"/>
    </row>
    <row r="21" spans="1:10" s="120" customFormat="1" ht="12" customHeight="1">
      <c r="A21" s="102">
        <v>750</v>
      </c>
      <c r="B21" s="102">
        <v>75011</v>
      </c>
      <c r="C21" s="102" t="s">
        <v>1</v>
      </c>
      <c r="D21" s="101">
        <f>SUM(D22)</f>
        <v>71796</v>
      </c>
      <c r="E21" s="101">
        <f t="shared" si="0"/>
        <v>71796</v>
      </c>
      <c r="F21" s="101">
        <f>SUM(F23:F29)</f>
        <v>71796</v>
      </c>
      <c r="G21" s="101">
        <f>SUM(G23:G29)</f>
        <v>58120</v>
      </c>
      <c r="H21" s="101">
        <f>SUM(H23:H29)</f>
        <v>11266</v>
      </c>
      <c r="I21" s="101">
        <f>SUM(I23:I29)</f>
        <v>0</v>
      </c>
      <c r="J21" s="101">
        <f>SUM(J23:J29)</f>
        <v>0</v>
      </c>
    </row>
    <row r="22" spans="1:10" ht="12" customHeight="1">
      <c r="A22" s="99" t="s">
        <v>1</v>
      </c>
      <c r="B22" s="99"/>
      <c r="C22" s="99">
        <v>2010</v>
      </c>
      <c r="D22" s="98">
        <v>71796</v>
      </c>
      <c r="E22" s="98"/>
      <c r="F22" s="98"/>
      <c r="G22" s="98"/>
      <c r="H22" s="98"/>
      <c r="I22" s="98"/>
      <c r="J22" s="98"/>
    </row>
    <row r="23" spans="1:10" ht="12" customHeight="1">
      <c r="A23" s="99"/>
      <c r="B23" s="99"/>
      <c r="C23" s="99">
        <v>4010</v>
      </c>
      <c r="D23" s="98"/>
      <c r="E23" s="119">
        <f t="shared" ref="E23:E29" si="1">+F23+J23</f>
        <v>52920</v>
      </c>
      <c r="F23" s="119">
        <f>+G23</f>
        <v>52920</v>
      </c>
      <c r="G23" s="119">
        <v>52920</v>
      </c>
      <c r="H23" s="119"/>
      <c r="I23" s="98"/>
      <c r="J23" s="98"/>
    </row>
    <row r="24" spans="1:10" ht="12" customHeight="1">
      <c r="A24" s="99"/>
      <c r="B24" s="99"/>
      <c r="C24" s="99">
        <v>4040</v>
      </c>
      <c r="D24" s="98"/>
      <c r="E24" s="119">
        <f t="shared" si="1"/>
        <v>5200</v>
      </c>
      <c r="F24" s="119">
        <f>+G24</f>
        <v>5200</v>
      </c>
      <c r="G24" s="119">
        <v>5200</v>
      </c>
      <c r="H24" s="119"/>
      <c r="I24" s="98"/>
      <c r="J24" s="98"/>
    </row>
    <row r="25" spans="1:10" ht="12" customHeight="1">
      <c r="A25" s="99"/>
      <c r="B25" s="99"/>
      <c r="C25" s="99">
        <v>4110</v>
      </c>
      <c r="D25" s="98"/>
      <c r="E25" s="119">
        <f t="shared" si="1"/>
        <v>9906</v>
      </c>
      <c r="F25" s="119">
        <f>+H25</f>
        <v>9906</v>
      </c>
      <c r="G25" s="119"/>
      <c r="H25" s="119">
        <v>9906</v>
      </c>
      <c r="I25" s="98"/>
      <c r="J25" s="98"/>
    </row>
    <row r="26" spans="1:10" ht="12" customHeight="1">
      <c r="A26" s="99"/>
      <c r="B26" s="99"/>
      <c r="C26" s="99">
        <v>4120</v>
      </c>
      <c r="D26" s="98"/>
      <c r="E26" s="119">
        <f t="shared" si="1"/>
        <v>1360</v>
      </c>
      <c r="F26" s="119">
        <f>+H26</f>
        <v>1360</v>
      </c>
      <c r="G26" s="119"/>
      <c r="H26" s="119">
        <v>1360</v>
      </c>
      <c r="I26" s="98"/>
      <c r="J26" s="98"/>
    </row>
    <row r="27" spans="1:10" ht="12" customHeight="1">
      <c r="A27" s="99"/>
      <c r="B27" s="99"/>
      <c r="C27" s="99">
        <v>4210</v>
      </c>
      <c r="D27" s="98"/>
      <c r="E27" s="119">
        <f t="shared" si="1"/>
        <v>200</v>
      </c>
      <c r="F27" s="119">
        <v>200</v>
      </c>
      <c r="G27" s="119"/>
      <c r="H27" s="119"/>
      <c r="I27" s="98"/>
      <c r="J27" s="98"/>
    </row>
    <row r="28" spans="1:10" ht="12" customHeight="1">
      <c r="A28" s="99"/>
      <c r="B28" s="99"/>
      <c r="C28" s="99">
        <v>4360</v>
      </c>
      <c r="D28" s="98"/>
      <c r="E28" s="119">
        <f t="shared" si="1"/>
        <v>270</v>
      </c>
      <c r="F28" s="119">
        <v>270</v>
      </c>
      <c r="G28" s="119"/>
      <c r="H28" s="119"/>
      <c r="I28" s="98"/>
      <c r="J28" s="98"/>
    </row>
    <row r="29" spans="1:10" ht="12" customHeight="1">
      <c r="A29" s="99"/>
      <c r="B29" s="99"/>
      <c r="C29" s="99">
        <v>4440</v>
      </c>
      <c r="D29" s="98"/>
      <c r="E29" s="119">
        <f t="shared" si="1"/>
        <v>1940</v>
      </c>
      <c r="F29" s="119">
        <v>1940</v>
      </c>
      <c r="G29" s="119"/>
      <c r="H29" s="119"/>
      <c r="I29" s="98"/>
      <c r="J29" s="98"/>
    </row>
    <row r="30" spans="1:10" ht="12" customHeight="1">
      <c r="A30" s="102">
        <v>751</v>
      </c>
      <c r="B30" s="102">
        <v>75101</v>
      </c>
      <c r="C30" s="102" t="s">
        <v>1</v>
      </c>
      <c r="D30" s="101">
        <f>SUM(D31)</f>
        <v>13119</v>
      </c>
      <c r="E30" s="101">
        <f t="shared" ref="E30:J30" si="2">SUM(E32:E36)</f>
        <v>13119</v>
      </c>
      <c r="F30" s="101">
        <f t="shared" si="2"/>
        <v>13119</v>
      </c>
      <c r="G30" s="101">
        <f t="shared" si="2"/>
        <v>1800</v>
      </c>
      <c r="H30" s="101">
        <f t="shared" si="2"/>
        <v>351.90000000000003</v>
      </c>
      <c r="I30" s="101">
        <f t="shared" si="2"/>
        <v>0</v>
      </c>
      <c r="J30" s="101">
        <f t="shared" si="2"/>
        <v>0</v>
      </c>
    </row>
    <row r="31" spans="1:10" ht="12" customHeight="1">
      <c r="A31" s="99" t="s">
        <v>1</v>
      </c>
      <c r="B31" s="99"/>
      <c r="C31" s="99">
        <v>2010</v>
      </c>
      <c r="D31" s="98">
        <v>13119</v>
      </c>
      <c r="E31" s="98"/>
      <c r="F31" s="98"/>
      <c r="G31" s="98"/>
      <c r="H31" s="98"/>
      <c r="I31" s="98"/>
      <c r="J31" s="98"/>
    </row>
    <row r="32" spans="1:10" ht="12" customHeight="1">
      <c r="A32" s="99"/>
      <c r="B32" s="99"/>
      <c r="C32" s="99">
        <v>4010</v>
      </c>
      <c r="D32" s="98"/>
      <c r="E32" s="119">
        <f t="shared" ref="E32:E40" si="3">+F32+J32</f>
        <v>1800</v>
      </c>
      <c r="F32" s="119">
        <v>1800</v>
      </c>
      <c r="G32" s="98">
        <v>1800</v>
      </c>
      <c r="H32" s="98"/>
      <c r="I32" s="98"/>
      <c r="J32" s="98"/>
    </row>
    <row r="33" spans="1:10" ht="12" customHeight="1">
      <c r="A33" s="99"/>
      <c r="B33" s="99"/>
      <c r="C33" s="99">
        <v>4110</v>
      </c>
      <c r="D33" s="98"/>
      <c r="E33" s="119">
        <f t="shared" si="3"/>
        <v>307.8</v>
      </c>
      <c r="F33" s="119">
        <v>307.8</v>
      </c>
      <c r="G33" s="98"/>
      <c r="H33" s="98">
        <v>307.8</v>
      </c>
      <c r="I33" s="98"/>
      <c r="J33" s="98"/>
    </row>
    <row r="34" spans="1:10" ht="12" customHeight="1">
      <c r="A34" s="100" t="s">
        <v>127</v>
      </c>
      <c r="B34" s="99"/>
      <c r="C34" s="99">
        <v>4120</v>
      </c>
      <c r="D34" s="98"/>
      <c r="E34" s="119">
        <f t="shared" si="3"/>
        <v>44.1</v>
      </c>
      <c r="F34" s="119">
        <v>44.1</v>
      </c>
      <c r="G34" s="98"/>
      <c r="H34" s="98">
        <v>44.1</v>
      </c>
      <c r="I34" s="98"/>
      <c r="J34" s="98"/>
    </row>
    <row r="35" spans="1:10" ht="12" customHeight="1">
      <c r="A35" s="99"/>
      <c r="B35" s="99"/>
      <c r="C35" s="99">
        <v>4210</v>
      </c>
      <c r="D35" s="98"/>
      <c r="E35" s="98">
        <f t="shared" si="3"/>
        <v>10678</v>
      </c>
      <c r="F35" s="98">
        <v>10678</v>
      </c>
      <c r="G35" s="98"/>
      <c r="H35" s="98"/>
      <c r="I35" s="98"/>
      <c r="J35" s="98"/>
    </row>
    <row r="36" spans="1:10" ht="12" customHeight="1">
      <c r="A36" s="99"/>
      <c r="B36" s="99"/>
      <c r="C36" s="99">
        <v>4300</v>
      </c>
      <c r="D36" s="98"/>
      <c r="E36" s="98">
        <f t="shared" si="3"/>
        <v>289.10000000000002</v>
      </c>
      <c r="F36" s="98">
        <v>289.10000000000002</v>
      </c>
      <c r="G36" s="98"/>
      <c r="H36" s="98"/>
      <c r="I36" s="98"/>
      <c r="J36" s="98"/>
    </row>
    <row r="37" spans="1:10" ht="12" customHeight="1">
      <c r="A37" s="104">
        <v>851</v>
      </c>
      <c r="B37" s="104">
        <v>85195</v>
      </c>
      <c r="C37" s="99"/>
      <c r="D37" s="101">
        <f>SUM(D38:D39)</f>
        <v>100</v>
      </c>
      <c r="E37" s="118">
        <f t="shared" si="3"/>
        <v>100</v>
      </c>
      <c r="F37" s="101">
        <f>SUM(F38:F40)</f>
        <v>100</v>
      </c>
      <c r="G37" s="114"/>
      <c r="H37" s="114"/>
      <c r="I37" s="114"/>
      <c r="J37" s="114"/>
    </row>
    <row r="38" spans="1:10" ht="12" customHeight="1">
      <c r="A38" s="99"/>
      <c r="B38" s="99"/>
      <c r="C38" s="99">
        <v>2010</v>
      </c>
      <c r="D38" s="98">
        <v>100</v>
      </c>
      <c r="E38" s="105">
        <f t="shared" si="3"/>
        <v>0</v>
      </c>
      <c r="F38" s="98">
        <v>0</v>
      </c>
      <c r="G38" s="114"/>
      <c r="H38" s="114"/>
      <c r="I38" s="114"/>
      <c r="J38" s="114"/>
    </row>
    <row r="39" spans="1:10" ht="12" customHeight="1">
      <c r="A39" s="100" t="s">
        <v>1</v>
      </c>
      <c r="B39" s="99"/>
      <c r="C39" s="99">
        <v>4210</v>
      </c>
      <c r="D39" s="98"/>
      <c r="E39" s="105">
        <f t="shared" si="3"/>
        <v>10</v>
      </c>
      <c r="F39" s="98">
        <v>10</v>
      </c>
      <c r="G39" s="114"/>
      <c r="H39" s="114"/>
      <c r="I39" s="114"/>
      <c r="J39" s="114"/>
    </row>
    <row r="40" spans="1:10" ht="12" customHeight="1">
      <c r="A40" s="117" t="s">
        <v>1</v>
      </c>
      <c r="B40" s="115"/>
      <c r="C40" s="115">
        <v>4300</v>
      </c>
      <c r="D40" s="98"/>
      <c r="E40" s="105">
        <f t="shared" si="3"/>
        <v>90</v>
      </c>
      <c r="F40" s="114">
        <v>90</v>
      </c>
      <c r="G40" s="114"/>
      <c r="H40" s="114"/>
      <c r="I40" s="114"/>
      <c r="J40" s="114"/>
    </row>
    <row r="41" spans="1:10" ht="12" customHeight="1">
      <c r="A41" s="113">
        <v>852</v>
      </c>
      <c r="B41" s="113">
        <v>85211</v>
      </c>
      <c r="C41" s="112"/>
      <c r="D41" s="111">
        <f>SUM(D42)</f>
        <v>2557973</v>
      </c>
      <c r="E41" s="111">
        <f>SUM(E43:E53)</f>
        <v>2557973</v>
      </c>
      <c r="F41" s="111">
        <f>SUM(F43:F53)</f>
        <v>2557973</v>
      </c>
      <c r="G41" s="110">
        <f>SUM(G42:G52)</f>
        <v>25000</v>
      </c>
      <c r="H41" s="110">
        <f>SUM(H42:H52)</f>
        <v>4887</v>
      </c>
      <c r="I41" s="110">
        <f>SUM(I42:I52)</f>
        <v>2506814</v>
      </c>
      <c r="J41" s="109">
        <f>SUM(J43:J44)</f>
        <v>0</v>
      </c>
    </row>
    <row r="42" spans="1:10" ht="12" customHeight="1">
      <c r="A42" s="108"/>
      <c r="B42" s="108"/>
      <c r="C42" s="108">
        <v>2060</v>
      </c>
      <c r="D42" s="107">
        <v>2557973</v>
      </c>
      <c r="E42" s="107"/>
      <c r="F42" s="107"/>
      <c r="G42" s="107"/>
      <c r="H42" s="107"/>
      <c r="I42" s="107"/>
      <c r="J42" s="106"/>
    </row>
    <row r="43" spans="1:10" ht="12" customHeight="1">
      <c r="A43" s="100" t="s">
        <v>1</v>
      </c>
      <c r="B43" s="100"/>
      <c r="C43" s="100">
        <v>3110</v>
      </c>
      <c r="D43" s="105"/>
      <c r="E43" s="105">
        <f t="shared" ref="E43:E52" si="4">+F43+J43</f>
        <v>2506814</v>
      </c>
      <c r="F43" s="105">
        <f>SUM(G43:I43)</f>
        <v>2506814</v>
      </c>
      <c r="G43" s="105"/>
      <c r="H43" s="105"/>
      <c r="I43" s="105">
        <v>2506814</v>
      </c>
      <c r="J43" s="98"/>
    </row>
    <row r="44" spans="1:10" ht="12" customHeight="1">
      <c r="A44" s="100"/>
      <c r="B44" s="100"/>
      <c r="C44" s="100">
        <v>4010</v>
      </c>
      <c r="D44" s="105"/>
      <c r="E44" s="105">
        <f t="shared" si="4"/>
        <v>25000</v>
      </c>
      <c r="F44" s="105">
        <f>SUM(G44:I44)</f>
        <v>25000</v>
      </c>
      <c r="G44" s="105">
        <v>25000</v>
      </c>
      <c r="H44" s="105"/>
      <c r="I44" s="105"/>
      <c r="J44" s="98"/>
    </row>
    <row r="45" spans="1:10" ht="12" customHeight="1">
      <c r="A45" s="100" t="s">
        <v>1</v>
      </c>
      <c r="B45" s="100"/>
      <c r="C45" s="100">
        <v>4110</v>
      </c>
      <c r="D45" s="105"/>
      <c r="E45" s="105">
        <f t="shared" si="4"/>
        <v>4275</v>
      </c>
      <c r="F45" s="105">
        <f>SUM(G45:I45)</f>
        <v>4275</v>
      </c>
      <c r="G45" s="105"/>
      <c r="H45" s="105">
        <v>4275</v>
      </c>
      <c r="I45" s="105">
        <v>0</v>
      </c>
      <c r="J45" s="98"/>
    </row>
    <row r="46" spans="1:10" ht="12" customHeight="1">
      <c r="A46" s="100"/>
      <c r="B46" s="100"/>
      <c r="C46" s="100">
        <v>4120</v>
      </c>
      <c r="D46" s="105"/>
      <c r="E46" s="105">
        <f t="shared" si="4"/>
        <v>612</v>
      </c>
      <c r="F46" s="105">
        <f>SUM(G46:I46)</f>
        <v>612</v>
      </c>
      <c r="G46" s="105"/>
      <c r="H46" s="105">
        <v>612</v>
      </c>
      <c r="I46" s="105"/>
      <c r="J46" s="98"/>
    </row>
    <row r="47" spans="1:10" ht="12" customHeight="1">
      <c r="A47" s="100"/>
      <c r="B47" s="100"/>
      <c r="C47" s="100">
        <v>4140</v>
      </c>
      <c r="D47" s="105"/>
      <c r="E47" s="105">
        <f t="shared" si="4"/>
        <v>300</v>
      </c>
      <c r="F47" s="105">
        <v>300</v>
      </c>
      <c r="G47" s="105"/>
      <c r="H47" s="105"/>
      <c r="I47" s="105"/>
      <c r="J47" s="98"/>
    </row>
    <row r="48" spans="1:10" ht="12" customHeight="1">
      <c r="A48" s="100"/>
      <c r="B48" s="100"/>
      <c r="C48" s="100">
        <v>4210</v>
      </c>
      <c r="D48" s="105"/>
      <c r="E48" s="105">
        <f t="shared" si="4"/>
        <v>10000</v>
      </c>
      <c r="F48" s="105">
        <v>10000</v>
      </c>
      <c r="G48" s="105"/>
      <c r="H48" s="105"/>
      <c r="I48" s="105"/>
      <c r="J48" s="98"/>
    </row>
    <row r="49" spans="1:10" ht="12" customHeight="1">
      <c r="A49" s="100"/>
      <c r="B49" s="100"/>
      <c r="C49" s="100">
        <v>4280</v>
      </c>
      <c r="D49" s="105"/>
      <c r="E49" s="105">
        <f t="shared" si="4"/>
        <v>200</v>
      </c>
      <c r="F49" s="105">
        <v>200</v>
      </c>
      <c r="G49" s="105"/>
      <c r="H49" s="105"/>
      <c r="I49" s="105"/>
      <c r="J49" s="98"/>
    </row>
    <row r="50" spans="1:10" ht="12" customHeight="1">
      <c r="A50" s="100"/>
      <c r="B50" s="100"/>
      <c r="C50" s="100">
        <v>4300</v>
      </c>
      <c r="D50" s="105"/>
      <c r="E50" s="105">
        <f t="shared" si="4"/>
        <v>8072</v>
      </c>
      <c r="F50" s="105">
        <v>8072</v>
      </c>
      <c r="G50" s="105"/>
      <c r="H50" s="105"/>
      <c r="I50" s="105"/>
      <c r="J50" s="98"/>
    </row>
    <row r="51" spans="1:10" ht="12" customHeight="1">
      <c r="A51" s="100"/>
      <c r="B51" s="100"/>
      <c r="C51" s="100">
        <v>4410</v>
      </c>
      <c r="D51" s="105"/>
      <c r="E51" s="105">
        <f t="shared" si="4"/>
        <v>200</v>
      </c>
      <c r="F51" s="105">
        <v>200</v>
      </c>
      <c r="G51" s="105"/>
      <c r="H51" s="105"/>
      <c r="I51" s="105"/>
      <c r="J51" s="98"/>
    </row>
    <row r="52" spans="1:10" ht="12" customHeight="1">
      <c r="A52" s="100" t="s">
        <v>1</v>
      </c>
      <c r="B52" s="100"/>
      <c r="C52" s="100">
        <v>4440</v>
      </c>
      <c r="D52" s="105"/>
      <c r="E52" s="105">
        <f t="shared" si="4"/>
        <v>1000</v>
      </c>
      <c r="F52" s="105">
        <v>1000</v>
      </c>
      <c r="G52" s="105"/>
      <c r="H52" s="105"/>
      <c r="I52" s="105"/>
      <c r="J52" s="98"/>
    </row>
    <row r="53" spans="1:10" ht="12" customHeight="1">
      <c r="A53" s="116"/>
      <c r="B53" s="115"/>
      <c r="C53" s="115">
        <v>4700</v>
      </c>
      <c r="D53" s="98"/>
      <c r="E53" s="105">
        <v>1500</v>
      </c>
      <c r="F53" s="114">
        <v>1500</v>
      </c>
      <c r="G53" s="114"/>
      <c r="H53" s="114"/>
      <c r="I53" s="114"/>
      <c r="J53" s="114"/>
    </row>
    <row r="54" spans="1:10" ht="12" customHeight="1">
      <c r="A54" s="113">
        <v>852</v>
      </c>
      <c r="B54" s="113">
        <v>85212</v>
      </c>
      <c r="C54" s="112"/>
      <c r="D54" s="111">
        <f>SUM(D55)</f>
        <v>2863800</v>
      </c>
      <c r="E54" s="111">
        <f>+F54+J54</f>
        <v>2863800</v>
      </c>
      <c r="F54" s="110">
        <f>SUM(F55:F64)</f>
        <v>2863800</v>
      </c>
      <c r="G54" s="110">
        <f>SUM(G55:G64)</f>
        <v>61675</v>
      </c>
      <c r="H54" s="110">
        <f>SUM(H55:H64)</f>
        <v>11666</v>
      </c>
      <c r="I54" s="110">
        <f>SUM(I55:I64)</f>
        <v>2777886</v>
      </c>
      <c r="J54" s="109">
        <f>SUM(J56:J57)</f>
        <v>0</v>
      </c>
    </row>
    <row r="55" spans="1:10" ht="12" customHeight="1">
      <c r="A55" s="108"/>
      <c r="B55" s="108"/>
      <c r="C55" s="108">
        <v>2010</v>
      </c>
      <c r="D55" s="107">
        <v>2863800</v>
      </c>
      <c r="E55" s="107"/>
      <c r="F55" s="107"/>
      <c r="G55" s="107"/>
      <c r="H55" s="107"/>
      <c r="I55" s="107"/>
      <c r="J55" s="106"/>
    </row>
    <row r="56" spans="1:10" ht="12" customHeight="1">
      <c r="A56" s="100" t="s">
        <v>1</v>
      </c>
      <c r="B56" s="100"/>
      <c r="C56" s="100">
        <v>3110</v>
      </c>
      <c r="D56" s="105"/>
      <c r="E56" s="105">
        <f t="shared" ref="E56:E64" si="5">+F56+J56</f>
        <v>2657886</v>
      </c>
      <c r="F56" s="105">
        <v>2657886</v>
      </c>
      <c r="G56" s="105"/>
      <c r="H56" s="105"/>
      <c r="I56" s="105">
        <v>2657886</v>
      </c>
      <c r="J56" s="98"/>
    </row>
    <row r="57" spans="1:10" ht="12" customHeight="1">
      <c r="A57" s="100"/>
      <c r="B57" s="100"/>
      <c r="C57" s="100">
        <v>4010</v>
      </c>
      <c r="D57" s="105"/>
      <c r="E57" s="105">
        <f t="shared" si="5"/>
        <v>57000</v>
      </c>
      <c r="F57" s="105">
        <v>57000</v>
      </c>
      <c r="G57" s="105">
        <v>57000</v>
      </c>
      <c r="H57" s="105"/>
      <c r="I57" s="105"/>
      <c r="J57" s="98"/>
    </row>
    <row r="58" spans="1:10" ht="12" customHeight="1">
      <c r="A58" s="100"/>
      <c r="B58" s="100"/>
      <c r="C58" s="100">
        <v>4040</v>
      </c>
      <c r="D58" s="105"/>
      <c r="E58" s="105">
        <f t="shared" si="5"/>
        <v>4675</v>
      </c>
      <c r="F58" s="105">
        <v>4675</v>
      </c>
      <c r="G58" s="105">
        <v>4675</v>
      </c>
      <c r="H58" s="105"/>
      <c r="I58" s="105"/>
      <c r="J58" s="98"/>
    </row>
    <row r="59" spans="1:10" ht="12" customHeight="1">
      <c r="A59" s="100" t="s">
        <v>1</v>
      </c>
      <c r="B59" s="100"/>
      <c r="C59" s="100">
        <v>4110</v>
      </c>
      <c r="D59" s="105"/>
      <c r="E59" s="105">
        <f t="shared" si="5"/>
        <v>130546</v>
      </c>
      <c r="F59" s="105">
        <f>SUM(G59:I59)</f>
        <v>130546</v>
      </c>
      <c r="G59" s="105"/>
      <c r="H59" s="105">
        <v>10546</v>
      </c>
      <c r="I59" s="105">
        <v>120000</v>
      </c>
      <c r="J59" s="98"/>
    </row>
    <row r="60" spans="1:10" ht="12" customHeight="1">
      <c r="A60" s="100"/>
      <c r="B60" s="100"/>
      <c r="C60" s="100">
        <v>4120</v>
      </c>
      <c r="D60" s="105"/>
      <c r="E60" s="105">
        <f t="shared" si="5"/>
        <v>1120</v>
      </c>
      <c r="F60" s="105">
        <v>1120</v>
      </c>
      <c r="G60" s="105"/>
      <c r="H60" s="105">
        <v>1120</v>
      </c>
      <c r="I60" s="105"/>
      <c r="J60" s="98"/>
    </row>
    <row r="61" spans="1:10" ht="12" customHeight="1">
      <c r="A61" s="100"/>
      <c r="B61" s="100"/>
      <c r="C61" s="100">
        <v>4210</v>
      </c>
      <c r="D61" s="105"/>
      <c r="E61" s="105">
        <f t="shared" si="5"/>
        <v>500</v>
      </c>
      <c r="F61" s="105">
        <v>500</v>
      </c>
      <c r="G61" s="105"/>
      <c r="H61" s="105"/>
      <c r="I61" s="105"/>
      <c r="J61" s="98"/>
    </row>
    <row r="62" spans="1:10" ht="12" customHeight="1">
      <c r="A62" s="100"/>
      <c r="B62" s="100"/>
      <c r="C62" s="100">
        <v>4300</v>
      </c>
      <c r="D62" s="105"/>
      <c r="E62" s="105">
        <f t="shared" si="5"/>
        <v>10023</v>
      </c>
      <c r="F62" s="105">
        <v>10023</v>
      </c>
      <c r="G62" s="105"/>
      <c r="H62" s="105"/>
      <c r="I62" s="105"/>
      <c r="J62" s="98"/>
    </row>
    <row r="63" spans="1:10" ht="12" customHeight="1">
      <c r="A63" s="100"/>
      <c r="B63" s="100"/>
      <c r="C63" s="100">
        <v>4360</v>
      </c>
      <c r="D63" s="105"/>
      <c r="E63" s="105">
        <f t="shared" si="5"/>
        <v>550</v>
      </c>
      <c r="F63" s="105">
        <v>550</v>
      </c>
      <c r="G63" s="105"/>
      <c r="H63" s="105"/>
      <c r="I63" s="105"/>
      <c r="J63" s="98"/>
    </row>
    <row r="64" spans="1:10" ht="12" customHeight="1">
      <c r="A64" s="100"/>
      <c r="B64" s="100"/>
      <c r="C64" s="100">
        <v>4440</v>
      </c>
      <c r="D64" s="105"/>
      <c r="E64" s="105">
        <f t="shared" si="5"/>
        <v>1500</v>
      </c>
      <c r="F64" s="105">
        <v>1500</v>
      </c>
      <c r="G64" s="105"/>
      <c r="H64" s="105"/>
      <c r="I64" s="105"/>
      <c r="J64" s="98"/>
    </row>
    <row r="65" spans="1:10" ht="12" customHeight="1">
      <c r="A65" s="104">
        <v>852</v>
      </c>
      <c r="B65" s="104">
        <v>85213</v>
      </c>
      <c r="C65" s="99"/>
      <c r="D65" s="101">
        <f t="shared" ref="D65:J65" si="6">SUM(D66:D67)</f>
        <v>13000</v>
      </c>
      <c r="E65" s="101">
        <f t="shared" si="6"/>
        <v>13000</v>
      </c>
      <c r="F65" s="101">
        <f t="shared" si="6"/>
        <v>13000</v>
      </c>
      <c r="G65" s="101">
        <f t="shared" si="6"/>
        <v>0</v>
      </c>
      <c r="H65" s="101">
        <f t="shared" si="6"/>
        <v>0</v>
      </c>
      <c r="I65" s="101">
        <f t="shared" si="6"/>
        <v>13000</v>
      </c>
      <c r="J65" s="101">
        <f t="shared" si="6"/>
        <v>0</v>
      </c>
    </row>
    <row r="66" spans="1:10" ht="12" customHeight="1">
      <c r="A66" s="99"/>
      <c r="B66" s="99"/>
      <c r="C66" s="99">
        <v>2010</v>
      </c>
      <c r="D66" s="98">
        <v>13000</v>
      </c>
      <c r="E66" s="98">
        <f>+F66+J66</f>
        <v>0</v>
      </c>
      <c r="F66" s="98">
        <v>0</v>
      </c>
      <c r="G66" s="98"/>
      <c r="H66" s="98"/>
      <c r="I66" s="98">
        <v>0</v>
      </c>
      <c r="J66" s="98"/>
    </row>
    <row r="67" spans="1:10" ht="12" customHeight="1">
      <c r="A67" s="99" t="s">
        <v>1</v>
      </c>
      <c r="B67" s="99"/>
      <c r="C67" s="99">
        <v>4130</v>
      </c>
      <c r="D67" s="98"/>
      <c r="E67" s="98">
        <f>+F67+J67</f>
        <v>13000</v>
      </c>
      <c r="F67" s="98">
        <v>13000</v>
      </c>
      <c r="G67" s="98"/>
      <c r="H67" s="98"/>
      <c r="I67" s="98">
        <v>13000</v>
      </c>
      <c r="J67" s="98"/>
    </row>
    <row r="68" spans="1:10" ht="12" customHeight="1">
      <c r="A68" s="102">
        <v>852</v>
      </c>
      <c r="B68" s="102">
        <v>85215</v>
      </c>
      <c r="C68" s="102"/>
      <c r="D68" s="101">
        <f>SUM(D69)</f>
        <v>2086</v>
      </c>
      <c r="E68" s="101">
        <f>+F68+J68</f>
        <v>2086</v>
      </c>
      <c r="F68" s="101">
        <f>SUM(F70:F71)</f>
        <v>2086</v>
      </c>
      <c r="G68" s="101">
        <f>SUM(G70:G71)</f>
        <v>0</v>
      </c>
      <c r="H68" s="98"/>
      <c r="I68" s="103">
        <f>SUM(I69:I70)</f>
        <v>2045.1</v>
      </c>
      <c r="J68" s="98"/>
    </row>
    <row r="69" spans="1:10" ht="12" customHeight="1">
      <c r="A69" s="99"/>
      <c r="B69" s="99"/>
      <c r="C69" s="99">
        <v>2010</v>
      </c>
      <c r="D69" s="98">
        <v>2086</v>
      </c>
      <c r="E69" s="98"/>
      <c r="F69" s="98"/>
      <c r="G69" s="98"/>
      <c r="H69" s="98"/>
      <c r="I69" s="98">
        <v>0</v>
      </c>
      <c r="J69" s="98"/>
    </row>
    <row r="70" spans="1:10" ht="12" customHeight="1">
      <c r="A70" s="100" t="s">
        <v>1</v>
      </c>
      <c r="B70" s="99"/>
      <c r="C70" s="99">
        <v>3110</v>
      </c>
      <c r="D70" s="98"/>
      <c r="E70" s="98">
        <f>+F70+J70</f>
        <v>2045.1</v>
      </c>
      <c r="F70" s="98">
        <v>2045.1</v>
      </c>
      <c r="G70" s="98">
        <v>0</v>
      </c>
      <c r="H70" s="98"/>
      <c r="I70" s="98">
        <v>2045.1</v>
      </c>
      <c r="J70" s="98"/>
    </row>
    <row r="71" spans="1:10" ht="12" customHeight="1">
      <c r="A71" s="97" t="s">
        <v>1</v>
      </c>
      <c r="B71" s="97"/>
      <c r="C71" s="97">
        <v>4300</v>
      </c>
      <c r="D71" s="96"/>
      <c r="E71" s="96">
        <f>+F71+J71</f>
        <v>40.9</v>
      </c>
      <c r="F71" s="96">
        <v>40.9</v>
      </c>
      <c r="G71" s="96"/>
      <c r="H71" s="98"/>
      <c r="I71" s="98"/>
      <c r="J71" s="98"/>
    </row>
    <row r="72" spans="1:10" ht="12" customHeight="1">
      <c r="A72" s="102">
        <v>852</v>
      </c>
      <c r="B72" s="102">
        <v>85219</v>
      </c>
      <c r="C72" s="102"/>
      <c r="D72" s="101">
        <f>SUM(D73)</f>
        <v>3756</v>
      </c>
      <c r="E72" s="101">
        <f>+F72+J72</f>
        <v>3756</v>
      </c>
      <c r="F72" s="101">
        <f>SUM(F74:F75)</f>
        <v>3756</v>
      </c>
      <c r="G72" s="101">
        <f>SUM(G74:G75)</f>
        <v>0</v>
      </c>
      <c r="H72" s="98"/>
      <c r="I72" s="103">
        <f>SUM(I73:I74)</f>
        <v>3700</v>
      </c>
      <c r="J72" s="98"/>
    </row>
    <row r="73" spans="1:10" ht="12" customHeight="1">
      <c r="A73" s="99"/>
      <c r="B73" s="99"/>
      <c r="C73" s="99">
        <v>2010</v>
      </c>
      <c r="D73" s="98">
        <v>3756</v>
      </c>
      <c r="E73" s="98"/>
      <c r="F73" s="98"/>
      <c r="G73" s="98"/>
      <c r="H73" s="98"/>
      <c r="I73" s="98">
        <v>0</v>
      </c>
      <c r="J73" s="98"/>
    </row>
    <row r="74" spans="1:10" ht="12" customHeight="1">
      <c r="A74" s="100" t="s">
        <v>126</v>
      </c>
      <c r="B74" s="99"/>
      <c r="C74" s="99">
        <v>3110</v>
      </c>
      <c r="D74" s="98"/>
      <c r="E74" s="98">
        <f>+F74+J74</f>
        <v>3700</v>
      </c>
      <c r="F74" s="98">
        <v>3700</v>
      </c>
      <c r="G74" s="98">
        <v>0</v>
      </c>
      <c r="H74" s="98"/>
      <c r="I74" s="98">
        <v>3700</v>
      </c>
      <c r="J74" s="98"/>
    </row>
    <row r="75" spans="1:10" ht="12" customHeight="1">
      <c r="A75" s="97" t="s">
        <v>1</v>
      </c>
      <c r="B75" s="97"/>
      <c r="C75" s="97">
        <v>4210</v>
      </c>
      <c r="D75" s="96"/>
      <c r="E75" s="96">
        <f>+F75+J75</f>
        <v>56</v>
      </c>
      <c r="F75" s="96">
        <v>56</v>
      </c>
      <c r="G75" s="96"/>
      <c r="H75" s="98"/>
      <c r="I75" s="98"/>
      <c r="J75" s="98"/>
    </row>
    <row r="76" spans="1:10" ht="12" customHeight="1">
      <c r="A76" s="102">
        <v>852</v>
      </c>
      <c r="B76" s="102">
        <v>85228</v>
      </c>
      <c r="C76" s="102"/>
      <c r="D76" s="101">
        <f>SUM(D77)</f>
        <v>21715</v>
      </c>
      <c r="E76" s="101">
        <f>+F76+J76</f>
        <v>21715</v>
      </c>
      <c r="F76" s="101">
        <f>SUM(F78:F79)</f>
        <v>21715</v>
      </c>
      <c r="G76" s="101">
        <f>SUM(G78:G79)</f>
        <v>11250</v>
      </c>
      <c r="H76" s="101">
        <f>SUM(H78:H79)</f>
        <v>0</v>
      </c>
      <c r="I76" s="101">
        <f>SUM(I78:I79)</f>
        <v>0</v>
      </c>
      <c r="J76" s="101">
        <f>SUM(J78:J79)</f>
        <v>0</v>
      </c>
    </row>
    <row r="77" spans="1:10" ht="12" customHeight="1">
      <c r="A77" s="99"/>
      <c r="B77" s="99"/>
      <c r="C77" s="99">
        <v>2010</v>
      </c>
      <c r="D77" s="98">
        <v>21715</v>
      </c>
      <c r="E77" s="98"/>
      <c r="F77" s="98"/>
      <c r="G77" s="98"/>
      <c r="H77" s="98"/>
      <c r="I77" s="98"/>
      <c r="J77" s="98"/>
    </row>
    <row r="78" spans="1:10" ht="12" customHeight="1">
      <c r="A78" s="100" t="s">
        <v>125</v>
      </c>
      <c r="B78" s="99"/>
      <c r="C78" s="99">
        <v>4170</v>
      </c>
      <c r="D78" s="98"/>
      <c r="E78" s="98">
        <f>+F78+J78</f>
        <v>11250</v>
      </c>
      <c r="F78" s="98">
        <v>11250</v>
      </c>
      <c r="G78" s="98">
        <v>11250</v>
      </c>
      <c r="H78" s="98"/>
      <c r="I78" s="98"/>
      <c r="J78" s="98"/>
    </row>
    <row r="79" spans="1:10" ht="12" customHeight="1" thickBot="1">
      <c r="A79" s="97" t="s">
        <v>1</v>
      </c>
      <c r="B79" s="97"/>
      <c r="C79" s="97">
        <v>4300</v>
      </c>
      <c r="D79" s="96"/>
      <c r="E79" s="96">
        <f>+F79+J79</f>
        <v>10465</v>
      </c>
      <c r="F79" s="96">
        <v>10465</v>
      </c>
      <c r="G79" s="96"/>
      <c r="H79" s="96"/>
      <c r="I79" s="96"/>
      <c r="J79" s="96"/>
    </row>
    <row r="80" spans="1:10" ht="13.5" customHeight="1" thickBot="1">
      <c r="A80" s="95"/>
      <c r="B80" s="94" t="s">
        <v>124</v>
      </c>
      <c r="C80" s="93"/>
      <c r="D80" s="92">
        <f t="shared" ref="D80:J80" si="7">+D13+D21+D30+D37+D41+D54+D65+D68+D72+D76</f>
        <v>6145001.21</v>
      </c>
      <c r="E80" s="92">
        <f t="shared" si="7"/>
        <v>6145001.21</v>
      </c>
      <c r="F80" s="92">
        <f t="shared" si="7"/>
        <v>6145001.21</v>
      </c>
      <c r="G80" s="92">
        <f t="shared" si="7"/>
        <v>166245</v>
      </c>
      <c r="H80" s="92">
        <f t="shared" si="7"/>
        <v>29769.1</v>
      </c>
      <c r="I80" s="92">
        <f t="shared" si="7"/>
        <v>5303445.0999999996</v>
      </c>
      <c r="J80" s="92">
        <f t="shared" si="7"/>
        <v>0</v>
      </c>
    </row>
    <row r="114" spans="5:12" s="90" customFormat="1" ht="14.25">
      <c r="E114" s="91" t="s">
        <v>1</v>
      </c>
      <c r="F114" s="90" t="s">
        <v>1</v>
      </c>
      <c r="H114" s="90" t="s">
        <v>1</v>
      </c>
      <c r="J114" s="89"/>
      <c r="K114" s="89"/>
      <c r="L114" s="89"/>
    </row>
  </sheetData>
  <mergeCells count="10">
    <mergeCell ref="A9:J9"/>
    <mergeCell ref="A10:A12"/>
    <mergeCell ref="B10:B12"/>
    <mergeCell ref="C10:C12"/>
    <mergeCell ref="D10:D12"/>
    <mergeCell ref="E10:E12"/>
    <mergeCell ref="F10:J10"/>
    <mergeCell ref="F11:F12"/>
    <mergeCell ref="G11:I11"/>
    <mergeCell ref="J11:J12"/>
  </mergeCells>
  <printOptions horizontalCentered="1"/>
  <pageMargins left="0.55118110236220474" right="0.55118110236220474" top="1.39" bottom="0.39370078740157483" header="0.51181102362204722" footer="0.51181102362204722"/>
  <pageSetup paperSize="9" fitToHeight="0" orientation="landscape" horizont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4"/>
  <sheetViews>
    <sheetView workbookViewId="0">
      <selection activeCell="B8" sqref="B8"/>
    </sheetView>
  </sheetViews>
  <sheetFormatPr defaultRowHeight="14.25"/>
  <cols>
    <col min="1" max="1" width="28.5703125" style="1" customWidth="1"/>
    <col min="2" max="2" width="39.85546875" style="1" customWidth="1"/>
    <col min="3" max="3" width="16.140625" style="1" customWidth="1"/>
    <col min="4" max="4" width="9.5703125" style="1" customWidth="1"/>
    <col min="5" max="5" width="7.28515625" style="1" customWidth="1"/>
    <col min="6" max="256" width="9.140625" style="1"/>
    <col min="257" max="257" width="28.5703125" style="1" customWidth="1"/>
    <col min="258" max="258" width="39.85546875" style="1" customWidth="1"/>
    <col min="259" max="259" width="16.140625" style="1" customWidth="1"/>
    <col min="260" max="260" width="9.5703125" style="1" customWidth="1"/>
    <col min="261" max="261" width="7.28515625" style="1" customWidth="1"/>
    <col min="262" max="512" width="9.140625" style="1"/>
    <col min="513" max="513" width="28.5703125" style="1" customWidth="1"/>
    <col min="514" max="514" width="39.85546875" style="1" customWidth="1"/>
    <col min="515" max="515" width="16.140625" style="1" customWidth="1"/>
    <col min="516" max="516" width="9.5703125" style="1" customWidth="1"/>
    <col min="517" max="517" width="7.28515625" style="1" customWidth="1"/>
    <col min="518" max="768" width="9.140625" style="1"/>
    <col min="769" max="769" width="28.5703125" style="1" customWidth="1"/>
    <col min="770" max="770" width="39.85546875" style="1" customWidth="1"/>
    <col min="771" max="771" width="16.140625" style="1" customWidth="1"/>
    <col min="772" max="772" width="9.5703125" style="1" customWidth="1"/>
    <col min="773" max="773" width="7.28515625" style="1" customWidth="1"/>
    <col min="774" max="1024" width="9.140625" style="1"/>
    <col min="1025" max="1025" width="28.5703125" style="1" customWidth="1"/>
    <col min="1026" max="1026" width="39.85546875" style="1" customWidth="1"/>
    <col min="1027" max="1027" width="16.140625" style="1" customWidth="1"/>
    <col min="1028" max="1028" width="9.5703125" style="1" customWidth="1"/>
    <col min="1029" max="1029" width="7.28515625" style="1" customWidth="1"/>
    <col min="1030" max="1280" width="9.140625" style="1"/>
    <col min="1281" max="1281" width="28.5703125" style="1" customWidth="1"/>
    <col min="1282" max="1282" width="39.85546875" style="1" customWidth="1"/>
    <col min="1283" max="1283" width="16.140625" style="1" customWidth="1"/>
    <col min="1284" max="1284" width="9.5703125" style="1" customWidth="1"/>
    <col min="1285" max="1285" width="7.28515625" style="1" customWidth="1"/>
    <col min="1286" max="1536" width="9.140625" style="1"/>
    <col min="1537" max="1537" width="28.5703125" style="1" customWidth="1"/>
    <col min="1538" max="1538" width="39.85546875" style="1" customWidth="1"/>
    <col min="1539" max="1539" width="16.140625" style="1" customWidth="1"/>
    <col min="1540" max="1540" width="9.5703125" style="1" customWidth="1"/>
    <col min="1541" max="1541" width="7.28515625" style="1" customWidth="1"/>
    <col min="1542" max="1792" width="9.140625" style="1"/>
    <col min="1793" max="1793" width="28.5703125" style="1" customWidth="1"/>
    <col min="1794" max="1794" width="39.85546875" style="1" customWidth="1"/>
    <col min="1795" max="1795" width="16.140625" style="1" customWidth="1"/>
    <col min="1796" max="1796" width="9.5703125" style="1" customWidth="1"/>
    <col min="1797" max="1797" width="7.28515625" style="1" customWidth="1"/>
    <col min="1798" max="2048" width="9.140625" style="1"/>
    <col min="2049" max="2049" width="28.5703125" style="1" customWidth="1"/>
    <col min="2050" max="2050" width="39.85546875" style="1" customWidth="1"/>
    <col min="2051" max="2051" width="16.140625" style="1" customWidth="1"/>
    <col min="2052" max="2052" width="9.5703125" style="1" customWidth="1"/>
    <col min="2053" max="2053" width="7.28515625" style="1" customWidth="1"/>
    <col min="2054" max="2304" width="9.140625" style="1"/>
    <col min="2305" max="2305" width="28.5703125" style="1" customWidth="1"/>
    <col min="2306" max="2306" width="39.85546875" style="1" customWidth="1"/>
    <col min="2307" max="2307" width="16.140625" style="1" customWidth="1"/>
    <col min="2308" max="2308" width="9.5703125" style="1" customWidth="1"/>
    <col min="2309" max="2309" width="7.28515625" style="1" customWidth="1"/>
    <col min="2310" max="2560" width="9.140625" style="1"/>
    <col min="2561" max="2561" width="28.5703125" style="1" customWidth="1"/>
    <col min="2562" max="2562" width="39.85546875" style="1" customWidth="1"/>
    <col min="2563" max="2563" width="16.140625" style="1" customWidth="1"/>
    <col min="2564" max="2564" width="9.5703125" style="1" customWidth="1"/>
    <col min="2565" max="2565" width="7.28515625" style="1" customWidth="1"/>
    <col min="2566" max="2816" width="9.140625" style="1"/>
    <col min="2817" max="2817" width="28.5703125" style="1" customWidth="1"/>
    <col min="2818" max="2818" width="39.85546875" style="1" customWidth="1"/>
    <col min="2819" max="2819" width="16.140625" style="1" customWidth="1"/>
    <col min="2820" max="2820" width="9.5703125" style="1" customWidth="1"/>
    <col min="2821" max="2821" width="7.28515625" style="1" customWidth="1"/>
    <col min="2822" max="3072" width="9.140625" style="1"/>
    <col min="3073" max="3073" width="28.5703125" style="1" customWidth="1"/>
    <col min="3074" max="3074" width="39.85546875" style="1" customWidth="1"/>
    <col min="3075" max="3075" width="16.140625" style="1" customWidth="1"/>
    <col min="3076" max="3076" width="9.5703125" style="1" customWidth="1"/>
    <col min="3077" max="3077" width="7.28515625" style="1" customWidth="1"/>
    <col min="3078" max="3328" width="9.140625" style="1"/>
    <col min="3329" max="3329" width="28.5703125" style="1" customWidth="1"/>
    <col min="3330" max="3330" width="39.85546875" style="1" customWidth="1"/>
    <col min="3331" max="3331" width="16.140625" style="1" customWidth="1"/>
    <col min="3332" max="3332" width="9.5703125" style="1" customWidth="1"/>
    <col min="3333" max="3333" width="7.28515625" style="1" customWidth="1"/>
    <col min="3334" max="3584" width="9.140625" style="1"/>
    <col min="3585" max="3585" width="28.5703125" style="1" customWidth="1"/>
    <col min="3586" max="3586" width="39.85546875" style="1" customWidth="1"/>
    <col min="3587" max="3587" width="16.140625" style="1" customWidth="1"/>
    <col min="3588" max="3588" width="9.5703125" style="1" customWidth="1"/>
    <col min="3589" max="3589" width="7.28515625" style="1" customWidth="1"/>
    <col min="3590" max="3840" width="9.140625" style="1"/>
    <col min="3841" max="3841" width="28.5703125" style="1" customWidth="1"/>
    <col min="3842" max="3842" width="39.85546875" style="1" customWidth="1"/>
    <col min="3843" max="3843" width="16.140625" style="1" customWidth="1"/>
    <col min="3844" max="3844" width="9.5703125" style="1" customWidth="1"/>
    <col min="3845" max="3845" width="7.28515625" style="1" customWidth="1"/>
    <col min="3846" max="4096" width="9.140625" style="1"/>
    <col min="4097" max="4097" width="28.5703125" style="1" customWidth="1"/>
    <col min="4098" max="4098" width="39.85546875" style="1" customWidth="1"/>
    <col min="4099" max="4099" width="16.140625" style="1" customWidth="1"/>
    <col min="4100" max="4100" width="9.5703125" style="1" customWidth="1"/>
    <col min="4101" max="4101" width="7.28515625" style="1" customWidth="1"/>
    <col min="4102" max="4352" width="9.140625" style="1"/>
    <col min="4353" max="4353" width="28.5703125" style="1" customWidth="1"/>
    <col min="4354" max="4354" width="39.85546875" style="1" customWidth="1"/>
    <col min="4355" max="4355" width="16.140625" style="1" customWidth="1"/>
    <col min="4356" max="4356" width="9.5703125" style="1" customWidth="1"/>
    <col min="4357" max="4357" width="7.28515625" style="1" customWidth="1"/>
    <col min="4358" max="4608" width="9.140625" style="1"/>
    <col min="4609" max="4609" width="28.5703125" style="1" customWidth="1"/>
    <col min="4610" max="4610" width="39.85546875" style="1" customWidth="1"/>
    <col min="4611" max="4611" width="16.140625" style="1" customWidth="1"/>
    <col min="4612" max="4612" width="9.5703125" style="1" customWidth="1"/>
    <col min="4613" max="4613" width="7.28515625" style="1" customWidth="1"/>
    <col min="4614" max="4864" width="9.140625" style="1"/>
    <col min="4865" max="4865" width="28.5703125" style="1" customWidth="1"/>
    <col min="4866" max="4866" width="39.85546875" style="1" customWidth="1"/>
    <col min="4867" max="4867" width="16.140625" style="1" customWidth="1"/>
    <col min="4868" max="4868" width="9.5703125" style="1" customWidth="1"/>
    <col min="4869" max="4869" width="7.28515625" style="1" customWidth="1"/>
    <col min="4870" max="5120" width="9.140625" style="1"/>
    <col min="5121" max="5121" width="28.5703125" style="1" customWidth="1"/>
    <col min="5122" max="5122" width="39.85546875" style="1" customWidth="1"/>
    <col min="5123" max="5123" width="16.140625" style="1" customWidth="1"/>
    <col min="5124" max="5124" width="9.5703125" style="1" customWidth="1"/>
    <col min="5125" max="5125" width="7.28515625" style="1" customWidth="1"/>
    <col min="5126" max="5376" width="9.140625" style="1"/>
    <col min="5377" max="5377" width="28.5703125" style="1" customWidth="1"/>
    <col min="5378" max="5378" width="39.85546875" style="1" customWidth="1"/>
    <col min="5379" max="5379" width="16.140625" style="1" customWidth="1"/>
    <col min="5380" max="5380" width="9.5703125" style="1" customWidth="1"/>
    <col min="5381" max="5381" width="7.28515625" style="1" customWidth="1"/>
    <col min="5382" max="5632" width="9.140625" style="1"/>
    <col min="5633" max="5633" width="28.5703125" style="1" customWidth="1"/>
    <col min="5634" max="5634" width="39.85546875" style="1" customWidth="1"/>
    <col min="5635" max="5635" width="16.140625" style="1" customWidth="1"/>
    <col min="5636" max="5636" width="9.5703125" style="1" customWidth="1"/>
    <col min="5637" max="5637" width="7.28515625" style="1" customWidth="1"/>
    <col min="5638" max="5888" width="9.140625" style="1"/>
    <col min="5889" max="5889" width="28.5703125" style="1" customWidth="1"/>
    <col min="5890" max="5890" width="39.85546875" style="1" customWidth="1"/>
    <col min="5891" max="5891" width="16.140625" style="1" customWidth="1"/>
    <col min="5892" max="5892" width="9.5703125" style="1" customWidth="1"/>
    <col min="5893" max="5893" width="7.28515625" style="1" customWidth="1"/>
    <col min="5894" max="6144" width="9.140625" style="1"/>
    <col min="6145" max="6145" width="28.5703125" style="1" customWidth="1"/>
    <col min="6146" max="6146" width="39.85546875" style="1" customWidth="1"/>
    <col min="6147" max="6147" width="16.140625" style="1" customWidth="1"/>
    <col min="6148" max="6148" width="9.5703125" style="1" customWidth="1"/>
    <col min="6149" max="6149" width="7.28515625" style="1" customWidth="1"/>
    <col min="6150" max="6400" width="9.140625" style="1"/>
    <col min="6401" max="6401" width="28.5703125" style="1" customWidth="1"/>
    <col min="6402" max="6402" width="39.85546875" style="1" customWidth="1"/>
    <col min="6403" max="6403" width="16.140625" style="1" customWidth="1"/>
    <col min="6404" max="6404" width="9.5703125" style="1" customWidth="1"/>
    <col min="6405" max="6405" width="7.28515625" style="1" customWidth="1"/>
    <col min="6406" max="6656" width="9.140625" style="1"/>
    <col min="6657" max="6657" width="28.5703125" style="1" customWidth="1"/>
    <col min="6658" max="6658" width="39.85546875" style="1" customWidth="1"/>
    <col min="6659" max="6659" width="16.140625" style="1" customWidth="1"/>
    <col min="6660" max="6660" width="9.5703125" style="1" customWidth="1"/>
    <col min="6661" max="6661" width="7.28515625" style="1" customWidth="1"/>
    <col min="6662" max="6912" width="9.140625" style="1"/>
    <col min="6913" max="6913" width="28.5703125" style="1" customWidth="1"/>
    <col min="6914" max="6914" width="39.85546875" style="1" customWidth="1"/>
    <col min="6915" max="6915" width="16.140625" style="1" customWidth="1"/>
    <col min="6916" max="6916" width="9.5703125" style="1" customWidth="1"/>
    <col min="6917" max="6917" width="7.28515625" style="1" customWidth="1"/>
    <col min="6918" max="7168" width="9.140625" style="1"/>
    <col min="7169" max="7169" width="28.5703125" style="1" customWidth="1"/>
    <col min="7170" max="7170" width="39.85546875" style="1" customWidth="1"/>
    <col min="7171" max="7171" width="16.140625" style="1" customWidth="1"/>
    <col min="7172" max="7172" width="9.5703125" style="1" customWidth="1"/>
    <col min="7173" max="7173" width="7.28515625" style="1" customWidth="1"/>
    <col min="7174" max="7424" width="9.140625" style="1"/>
    <col min="7425" max="7425" width="28.5703125" style="1" customWidth="1"/>
    <col min="7426" max="7426" width="39.85546875" style="1" customWidth="1"/>
    <col min="7427" max="7427" width="16.140625" style="1" customWidth="1"/>
    <col min="7428" max="7428" width="9.5703125" style="1" customWidth="1"/>
    <col min="7429" max="7429" width="7.28515625" style="1" customWidth="1"/>
    <col min="7430" max="7680" width="9.140625" style="1"/>
    <col min="7681" max="7681" width="28.5703125" style="1" customWidth="1"/>
    <col min="7682" max="7682" width="39.85546875" style="1" customWidth="1"/>
    <col min="7683" max="7683" width="16.140625" style="1" customWidth="1"/>
    <col min="7684" max="7684" width="9.5703125" style="1" customWidth="1"/>
    <col min="7685" max="7685" width="7.28515625" style="1" customWidth="1"/>
    <col min="7686" max="7936" width="9.140625" style="1"/>
    <col min="7937" max="7937" width="28.5703125" style="1" customWidth="1"/>
    <col min="7938" max="7938" width="39.85546875" style="1" customWidth="1"/>
    <col min="7939" max="7939" width="16.140625" style="1" customWidth="1"/>
    <col min="7940" max="7940" width="9.5703125" style="1" customWidth="1"/>
    <col min="7941" max="7941" width="7.28515625" style="1" customWidth="1"/>
    <col min="7942" max="8192" width="9.140625" style="1"/>
    <col min="8193" max="8193" width="28.5703125" style="1" customWidth="1"/>
    <col min="8194" max="8194" width="39.85546875" style="1" customWidth="1"/>
    <col min="8195" max="8195" width="16.140625" style="1" customWidth="1"/>
    <col min="8196" max="8196" width="9.5703125" style="1" customWidth="1"/>
    <col min="8197" max="8197" width="7.28515625" style="1" customWidth="1"/>
    <col min="8198" max="8448" width="9.140625" style="1"/>
    <col min="8449" max="8449" width="28.5703125" style="1" customWidth="1"/>
    <col min="8450" max="8450" width="39.85546875" style="1" customWidth="1"/>
    <col min="8451" max="8451" width="16.140625" style="1" customWidth="1"/>
    <col min="8452" max="8452" width="9.5703125" style="1" customWidth="1"/>
    <col min="8453" max="8453" width="7.28515625" style="1" customWidth="1"/>
    <col min="8454" max="8704" width="9.140625" style="1"/>
    <col min="8705" max="8705" width="28.5703125" style="1" customWidth="1"/>
    <col min="8706" max="8706" width="39.85546875" style="1" customWidth="1"/>
    <col min="8707" max="8707" width="16.140625" style="1" customWidth="1"/>
    <col min="8708" max="8708" width="9.5703125" style="1" customWidth="1"/>
    <col min="8709" max="8709" width="7.28515625" style="1" customWidth="1"/>
    <col min="8710" max="8960" width="9.140625" style="1"/>
    <col min="8961" max="8961" width="28.5703125" style="1" customWidth="1"/>
    <col min="8962" max="8962" width="39.85546875" style="1" customWidth="1"/>
    <col min="8963" max="8963" width="16.140625" style="1" customWidth="1"/>
    <col min="8964" max="8964" width="9.5703125" style="1" customWidth="1"/>
    <col min="8965" max="8965" width="7.28515625" style="1" customWidth="1"/>
    <col min="8966" max="9216" width="9.140625" style="1"/>
    <col min="9217" max="9217" width="28.5703125" style="1" customWidth="1"/>
    <col min="9218" max="9218" width="39.85546875" style="1" customWidth="1"/>
    <col min="9219" max="9219" width="16.140625" style="1" customWidth="1"/>
    <col min="9220" max="9220" width="9.5703125" style="1" customWidth="1"/>
    <col min="9221" max="9221" width="7.28515625" style="1" customWidth="1"/>
    <col min="9222" max="9472" width="9.140625" style="1"/>
    <col min="9473" max="9473" width="28.5703125" style="1" customWidth="1"/>
    <col min="9474" max="9474" width="39.85546875" style="1" customWidth="1"/>
    <col min="9475" max="9475" width="16.140625" style="1" customWidth="1"/>
    <col min="9476" max="9476" width="9.5703125" style="1" customWidth="1"/>
    <col min="9477" max="9477" width="7.28515625" style="1" customWidth="1"/>
    <col min="9478" max="9728" width="9.140625" style="1"/>
    <col min="9729" max="9729" width="28.5703125" style="1" customWidth="1"/>
    <col min="9730" max="9730" width="39.85546875" style="1" customWidth="1"/>
    <col min="9731" max="9731" width="16.140625" style="1" customWidth="1"/>
    <col min="9732" max="9732" width="9.5703125" style="1" customWidth="1"/>
    <col min="9733" max="9733" width="7.28515625" style="1" customWidth="1"/>
    <col min="9734" max="9984" width="9.140625" style="1"/>
    <col min="9985" max="9985" width="28.5703125" style="1" customWidth="1"/>
    <col min="9986" max="9986" width="39.85546875" style="1" customWidth="1"/>
    <col min="9987" max="9987" width="16.140625" style="1" customWidth="1"/>
    <col min="9988" max="9988" width="9.5703125" style="1" customWidth="1"/>
    <col min="9989" max="9989" width="7.28515625" style="1" customWidth="1"/>
    <col min="9990" max="10240" width="9.140625" style="1"/>
    <col min="10241" max="10241" width="28.5703125" style="1" customWidth="1"/>
    <col min="10242" max="10242" width="39.85546875" style="1" customWidth="1"/>
    <col min="10243" max="10243" width="16.140625" style="1" customWidth="1"/>
    <col min="10244" max="10244" width="9.5703125" style="1" customWidth="1"/>
    <col min="10245" max="10245" width="7.28515625" style="1" customWidth="1"/>
    <col min="10246" max="10496" width="9.140625" style="1"/>
    <col min="10497" max="10497" width="28.5703125" style="1" customWidth="1"/>
    <col min="10498" max="10498" width="39.85546875" style="1" customWidth="1"/>
    <col min="10499" max="10499" width="16.140625" style="1" customWidth="1"/>
    <col min="10500" max="10500" width="9.5703125" style="1" customWidth="1"/>
    <col min="10501" max="10501" width="7.28515625" style="1" customWidth="1"/>
    <col min="10502" max="10752" width="9.140625" style="1"/>
    <col min="10753" max="10753" width="28.5703125" style="1" customWidth="1"/>
    <col min="10754" max="10754" width="39.85546875" style="1" customWidth="1"/>
    <col min="10755" max="10755" width="16.140625" style="1" customWidth="1"/>
    <col min="10756" max="10756" width="9.5703125" style="1" customWidth="1"/>
    <col min="10757" max="10757" width="7.28515625" style="1" customWidth="1"/>
    <col min="10758" max="11008" width="9.140625" style="1"/>
    <col min="11009" max="11009" width="28.5703125" style="1" customWidth="1"/>
    <col min="11010" max="11010" width="39.85546875" style="1" customWidth="1"/>
    <col min="11011" max="11011" width="16.140625" style="1" customWidth="1"/>
    <col min="11012" max="11012" width="9.5703125" style="1" customWidth="1"/>
    <col min="11013" max="11013" width="7.28515625" style="1" customWidth="1"/>
    <col min="11014" max="11264" width="9.140625" style="1"/>
    <col min="11265" max="11265" width="28.5703125" style="1" customWidth="1"/>
    <col min="11266" max="11266" width="39.85546875" style="1" customWidth="1"/>
    <col min="11267" max="11267" width="16.140625" style="1" customWidth="1"/>
    <col min="11268" max="11268" width="9.5703125" style="1" customWidth="1"/>
    <col min="11269" max="11269" width="7.28515625" style="1" customWidth="1"/>
    <col min="11270" max="11520" width="9.140625" style="1"/>
    <col min="11521" max="11521" width="28.5703125" style="1" customWidth="1"/>
    <col min="11522" max="11522" width="39.85546875" style="1" customWidth="1"/>
    <col min="11523" max="11523" width="16.140625" style="1" customWidth="1"/>
    <col min="11524" max="11524" width="9.5703125" style="1" customWidth="1"/>
    <col min="11525" max="11525" width="7.28515625" style="1" customWidth="1"/>
    <col min="11526" max="11776" width="9.140625" style="1"/>
    <col min="11777" max="11777" width="28.5703125" style="1" customWidth="1"/>
    <col min="11778" max="11778" width="39.85546875" style="1" customWidth="1"/>
    <col min="11779" max="11779" width="16.140625" style="1" customWidth="1"/>
    <col min="11780" max="11780" width="9.5703125" style="1" customWidth="1"/>
    <col min="11781" max="11781" width="7.28515625" style="1" customWidth="1"/>
    <col min="11782" max="12032" width="9.140625" style="1"/>
    <col min="12033" max="12033" width="28.5703125" style="1" customWidth="1"/>
    <col min="12034" max="12034" width="39.85546875" style="1" customWidth="1"/>
    <col min="12035" max="12035" width="16.140625" style="1" customWidth="1"/>
    <col min="12036" max="12036" width="9.5703125" style="1" customWidth="1"/>
    <col min="12037" max="12037" width="7.28515625" style="1" customWidth="1"/>
    <col min="12038" max="12288" width="9.140625" style="1"/>
    <col min="12289" max="12289" width="28.5703125" style="1" customWidth="1"/>
    <col min="12290" max="12290" width="39.85546875" style="1" customWidth="1"/>
    <col min="12291" max="12291" width="16.140625" style="1" customWidth="1"/>
    <col min="12292" max="12292" width="9.5703125" style="1" customWidth="1"/>
    <col min="12293" max="12293" width="7.28515625" style="1" customWidth="1"/>
    <col min="12294" max="12544" width="9.140625" style="1"/>
    <col min="12545" max="12545" width="28.5703125" style="1" customWidth="1"/>
    <col min="12546" max="12546" width="39.85546875" style="1" customWidth="1"/>
    <col min="12547" max="12547" width="16.140625" style="1" customWidth="1"/>
    <col min="12548" max="12548" width="9.5703125" style="1" customWidth="1"/>
    <col min="12549" max="12549" width="7.28515625" style="1" customWidth="1"/>
    <col min="12550" max="12800" width="9.140625" style="1"/>
    <col min="12801" max="12801" width="28.5703125" style="1" customWidth="1"/>
    <col min="12802" max="12802" width="39.85546875" style="1" customWidth="1"/>
    <col min="12803" max="12803" width="16.140625" style="1" customWidth="1"/>
    <col min="12804" max="12804" width="9.5703125" style="1" customWidth="1"/>
    <col min="12805" max="12805" width="7.28515625" style="1" customWidth="1"/>
    <col min="12806" max="13056" width="9.140625" style="1"/>
    <col min="13057" max="13057" width="28.5703125" style="1" customWidth="1"/>
    <col min="13058" max="13058" width="39.85546875" style="1" customWidth="1"/>
    <col min="13059" max="13059" width="16.140625" style="1" customWidth="1"/>
    <col min="13060" max="13060" width="9.5703125" style="1" customWidth="1"/>
    <col min="13061" max="13061" width="7.28515625" style="1" customWidth="1"/>
    <col min="13062" max="13312" width="9.140625" style="1"/>
    <col min="13313" max="13313" width="28.5703125" style="1" customWidth="1"/>
    <col min="13314" max="13314" width="39.85546875" style="1" customWidth="1"/>
    <col min="13315" max="13315" width="16.140625" style="1" customWidth="1"/>
    <col min="13316" max="13316" width="9.5703125" style="1" customWidth="1"/>
    <col min="13317" max="13317" width="7.28515625" style="1" customWidth="1"/>
    <col min="13318" max="13568" width="9.140625" style="1"/>
    <col min="13569" max="13569" width="28.5703125" style="1" customWidth="1"/>
    <col min="13570" max="13570" width="39.85546875" style="1" customWidth="1"/>
    <col min="13571" max="13571" width="16.140625" style="1" customWidth="1"/>
    <col min="13572" max="13572" width="9.5703125" style="1" customWidth="1"/>
    <col min="13573" max="13573" width="7.28515625" style="1" customWidth="1"/>
    <col min="13574" max="13824" width="9.140625" style="1"/>
    <col min="13825" max="13825" width="28.5703125" style="1" customWidth="1"/>
    <col min="13826" max="13826" width="39.85546875" style="1" customWidth="1"/>
    <col min="13827" max="13827" width="16.140625" style="1" customWidth="1"/>
    <col min="13828" max="13828" width="9.5703125" style="1" customWidth="1"/>
    <col min="13829" max="13829" width="7.28515625" style="1" customWidth="1"/>
    <col min="13830" max="14080" width="9.140625" style="1"/>
    <col min="14081" max="14081" width="28.5703125" style="1" customWidth="1"/>
    <col min="14082" max="14082" width="39.85546875" style="1" customWidth="1"/>
    <col min="14083" max="14083" width="16.140625" style="1" customWidth="1"/>
    <col min="14084" max="14084" width="9.5703125" style="1" customWidth="1"/>
    <col min="14085" max="14085" width="7.28515625" style="1" customWidth="1"/>
    <col min="14086" max="14336" width="9.140625" style="1"/>
    <col min="14337" max="14337" width="28.5703125" style="1" customWidth="1"/>
    <col min="14338" max="14338" width="39.85546875" style="1" customWidth="1"/>
    <col min="14339" max="14339" width="16.140625" style="1" customWidth="1"/>
    <col min="14340" max="14340" width="9.5703125" style="1" customWidth="1"/>
    <col min="14341" max="14341" width="7.28515625" style="1" customWidth="1"/>
    <col min="14342" max="14592" width="9.140625" style="1"/>
    <col min="14593" max="14593" width="28.5703125" style="1" customWidth="1"/>
    <col min="14594" max="14594" width="39.85546875" style="1" customWidth="1"/>
    <col min="14595" max="14595" width="16.140625" style="1" customWidth="1"/>
    <col min="14596" max="14596" width="9.5703125" style="1" customWidth="1"/>
    <col min="14597" max="14597" width="7.28515625" style="1" customWidth="1"/>
    <col min="14598" max="14848" width="9.140625" style="1"/>
    <col min="14849" max="14849" width="28.5703125" style="1" customWidth="1"/>
    <col min="14850" max="14850" width="39.85546875" style="1" customWidth="1"/>
    <col min="14851" max="14851" width="16.140625" style="1" customWidth="1"/>
    <col min="14852" max="14852" width="9.5703125" style="1" customWidth="1"/>
    <col min="14853" max="14853" width="7.28515625" style="1" customWidth="1"/>
    <col min="14854" max="15104" width="9.140625" style="1"/>
    <col min="15105" max="15105" width="28.5703125" style="1" customWidth="1"/>
    <col min="15106" max="15106" width="39.85546875" style="1" customWidth="1"/>
    <col min="15107" max="15107" width="16.140625" style="1" customWidth="1"/>
    <col min="15108" max="15108" width="9.5703125" style="1" customWidth="1"/>
    <col min="15109" max="15109" width="7.28515625" style="1" customWidth="1"/>
    <col min="15110" max="15360" width="9.140625" style="1"/>
    <col min="15361" max="15361" width="28.5703125" style="1" customWidth="1"/>
    <col min="15362" max="15362" width="39.85546875" style="1" customWidth="1"/>
    <col min="15363" max="15363" width="16.140625" style="1" customWidth="1"/>
    <col min="15364" max="15364" width="9.5703125" style="1" customWidth="1"/>
    <col min="15365" max="15365" width="7.28515625" style="1" customWidth="1"/>
    <col min="15366" max="15616" width="9.140625" style="1"/>
    <col min="15617" max="15617" width="28.5703125" style="1" customWidth="1"/>
    <col min="15618" max="15618" width="39.85546875" style="1" customWidth="1"/>
    <col min="15619" max="15619" width="16.140625" style="1" customWidth="1"/>
    <col min="15620" max="15620" width="9.5703125" style="1" customWidth="1"/>
    <col min="15621" max="15621" width="7.28515625" style="1" customWidth="1"/>
    <col min="15622" max="15872" width="9.140625" style="1"/>
    <col min="15873" max="15873" width="28.5703125" style="1" customWidth="1"/>
    <col min="15874" max="15874" width="39.85546875" style="1" customWidth="1"/>
    <col min="15875" max="15875" width="16.140625" style="1" customWidth="1"/>
    <col min="15876" max="15876" width="9.5703125" style="1" customWidth="1"/>
    <col min="15877" max="15877" width="7.28515625" style="1" customWidth="1"/>
    <col min="15878" max="16128" width="9.140625" style="1"/>
    <col min="16129" max="16129" width="28.5703125" style="1" customWidth="1"/>
    <col min="16130" max="16130" width="39.85546875" style="1" customWidth="1"/>
    <col min="16131" max="16131" width="16.140625" style="1" customWidth="1"/>
    <col min="16132" max="16132" width="9.5703125" style="1" customWidth="1"/>
    <col min="16133" max="16133" width="7.28515625" style="1" customWidth="1"/>
    <col min="16134" max="16384" width="9.140625" style="1"/>
  </cols>
  <sheetData>
    <row r="1" spans="1:6">
      <c r="B1" s="2" t="s">
        <v>0</v>
      </c>
      <c r="C1" s="3"/>
      <c r="D1" s="4" t="s">
        <v>1</v>
      </c>
    </row>
    <row r="2" spans="1:6">
      <c r="B2" s="5" t="s">
        <v>120</v>
      </c>
      <c r="C2" s="3"/>
    </row>
    <row r="3" spans="1:6">
      <c r="B3" s="5" t="s">
        <v>121</v>
      </c>
      <c r="C3" s="3"/>
    </row>
    <row r="4" spans="1:6">
      <c r="B4" s="5" t="s">
        <v>122</v>
      </c>
      <c r="C4" s="3"/>
    </row>
    <row r="5" spans="1:6" ht="15">
      <c r="B5" s="6" t="s">
        <v>123</v>
      </c>
      <c r="C5" s="3"/>
    </row>
    <row r="6" spans="1:6" ht="20.25">
      <c r="A6" s="7" t="s">
        <v>2</v>
      </c>
      <c r="B6" s="8"/>
      <c r="C6" s="9"/>
      <c r="D6" s="10"/>
      <c r="E6" s="8"/>
      <c r="F6" s="11"/>
    </row>
    <row r="7" spans="1:6" ht="15">
      <c r="A7" s="8"/>
      <c r="B7" s="12" t="s">
        <v>3</v>
      </c>
      <c r="C7" s="147" t="s">
        <v>1</v>
      </c>
      <c r="D7" s="147"/>
      <c r="E7" s="147"/>
      <c r="F7" s="147"/>
    </row>
    <row r="8" spans="1:6" ht="28.5">
      <c r="A8" s="13" t="s">
        <v>4</v>
      </c>
      <c r="B8" s="13" t="s">
        <v>5</v>
      </c>
      <c r="C8" s="13" t="s">
        <v>6</v>
      </c>
      <c r="D8" s="13" t="s">
        <v>7</v>
      </c>
      <c r="E8" s="13" t="s">
        <v>8</v>
      </c>
      <c r="F8" s="13" t="s">
        <v>9</v>
      </c>
    </row>
    <row r="9" spans="1:6" ht="25.5">
      <c r="A9" s="137" t="s">
        <v>10</v>
      </c>
      <c r="B9" s="14" t="s">
        <v>11</v>
      </c>
      <c r="C9" s="15">
        <v>5000</v>
      </c>
      <c r="D9" s="16">
        <v>710</v>
      </c>
      <c r="E9" s="16">
        <v>71004</v>
      </c>
      <c r="F9" s="17" t="s">
        <v>12</v>
      </c>
    </row>
    <row r="10" spans="1:6" ht="25.5">
      <c r="A10" s="138"/>
      <c r="B10" s="18" t="s">
        <v>13</v>
      </c>
      <c r="C10" s="19">
        <v>12000</v>
      </c>
      <c r="D10" s="20">
        <v>600</v>
      </c>
      <c r="E10" s="20">
        <v>60016</v>
      </c>
      <c r="F10" s="20">
        <v>6050</v>
      </c>
    </row>
    <row r="11" spans="1:6" ht="25.5">
      <c r="A11" s="138"/>
      <c r="B11" s="21" t="s">
        <v>14</v>
      </c>
      <c r="C11" s="22">
        <v>2000</v>
      </c>
      <c r="D11" s="148">
        <v>921</v>
      </c>
      <c r="E11" s="148">
        <v>92109</v>
      </c>
      <c r="F11" s="148">
        <v>2480</v>
      </c>
    </row>
    <row r="12" spans="1:6" ht="19.5" customHeight="1">
      <c r="A12" s="138"/>
      <c r="B12" s="21" t="s">
        <v>15</v>
      </c>
      <c r="C12" s="23">
        <v>631.49</v>
      </c>
      <c r="D12" s="149"/>
      <c r="E12" s="149"/>
      <c r="F12" s="149"/>
    </row>
    <row r="13" spans="1:6" ht="18.75" customHeight="1">
      <c r="A13" s="139"/>
      <c r="B13" s="21" t="s">
        <v>16</v>
      </c>
      <c r="C13" s="24">
        <v>1000</v>
      </c>
      <c r="D13" s="150"/>
      <c r="E13" s="150"/>
      <c r="F13" s="150"/>
    </row>
    <row r="14" spans="1:6" ht="24.75" customHeight="1">
      <c r="A14" s="25" t="s">
        <v>17</v>
      </c>
      <c r="B14" s="26" t="s">
        <v>18</v>
      </c>
      <c r="C14" s="27">
        <v>15357.95</v>
      </c>
      <c r="D14" s="28">
        <v>926</v>
      </c>
      <c r="E14" s="28">
        <v>92601</v>
      </c>
      <c r="F14" s="28">
        <v>6050</v>
      </c>
    </row>
    <row r="15" spans="1:6">
      <c r="A15" s="137" t="s">
        <v>19</v>
      </c>
      <c r="B15" s="29" t="s">
        <v>20</v>
      </c>
      <c r="C15" s="19">
        <v>2000</v>
      </c>
      <c r="D15" s="151">
        <v>921</v>
      </c>
      <c r="E15" s="151">
        <v>92109</v>
      </c>
      <c r="F15" s="151">
        <v>2480</v>
      </c>
    </row>
    <row r="16" spans="1:6" ht="51">
      <c r="A16" s="138"/>
      <c r="B16" s="29" t="s">
        <v>21</v>
      </c>
      <c r="C16" s="22">
        <v>1500</v>
      </c>
      <c r="D16" s="149"/>
      <c r="E16" s="149"/>
      <c r="F16" s="149"/>
    </row>
    <row r="17" spans="1:6">
      <c r="A17" s="138"/>
      <c r="B17" s="30" t="s">
        <v>22</v>
      </c>
      <c r="C17" s="31">
        <v>500</v>
      </c>
      <c r="D17" s="152"/>
      <c r="E17" s="152"/>
      <c r="F17" s="152"/>
    </row>
    <row r="18" spans="1:6" ht="25.5">
      <c r="A18" s="138"/>
      <c r="B18" s="30" t="s">
        <v>23</v>
      </c>
      <c r="C18" s="32">
        <v>3000</v>
      </c>
      <c r="D18" s="16">
        <v>801</v>
      </c>
      <c r="E18" s="16">
        <v>80101</v>
      </c>
      <c r="F18" s="16" t="s">
        <v>118</v>
      </c>
    </row>
    <row r="19" spans="1:6" ht="25.5">
      <c r="A19" s="138"/>
      <c r="B19" s="30" t="s">
        <v>24</v>
      </c>
      <c r="C19" s="32">
        <v>7500</v>
      </c>
      <c r="D19" s="16">
        <v>801</v>
      </c>
      <c r="E19" s="16">
        <v>80101</v>
      </c>
      <c r="F19" s="16">
        <v>4300</v>
      </c>
    </row>
    <row r="20" spans="1:6" ht="25.5">
      <c r="A20" s="138"/>
      <c r="B20" s="30" t="s">
        <v>25</v>
      </c>
      <c r="C20" s="32">
        <v>8000</v>
      </c>
      <c r="D20" s="16">
        <v>900</v>
      </c>
      <c r="E20" s="16">
        <v>90015</v>
      </c>
      <c r="F20" s="17" t="s">
        <v>26</v>
      </c>
    </row>
    <row r="21" spans="1:6" ht="25.5">
      <c r="A21" s="138"/>
      <c r="B21" s="30" t="s">
        <v>119</v>
      </c>
      <c r="C21" s="32">
        <v>1500</v>
      </c>
      <c r="D21" s="16">
        <v>754</v>
      </c>
      <c r="E21" s="16">
        <v>75412</v>
      </c>
      <c r="F21" s="17" t="s">
        <v>27</v>
      </c>
    </row>
    <row r="22" spans="1:6" ht="25.5">
      <c r="A22" s="139"/>
      <c r="B22" s="30" t="s">
        <v>28</v>
      </c>
      <c r="C22" s="32">
        <v>6839.3</v>
      </c>
      <c r="D22" s="16">
        <v>754</v>
      </c>
      <c r="E22" s="16">
        <v>75412</v>
      </c>
      <c r="F22" s="16">
        <v>6060</v>
      </c>
    </row>
    <row r="23" spans="1:6" ht="25.5">
      <c r="A23" s="137" t="s">
        <v>29</v>
      </c>
      <c r="B23" s="33" t="s">
        <v>30</v>
      </c>
      <c r="C23" s="34">
        <v>1421.67</v>
      </c>
      <c r="D23" s="35">
        <v>921</v>
      </c>
      <c r="E23" s="35">
        <v>92109</v>
      </c>
      <c r="F23" s="35">
        <v>2480</v>
      </c>
    </row>
    <row r="24" spans="1:6" ht="25.5">
      <c r="A24" s="138"/>
      <c r="B24" s="21" t="s">
        <v>31</v>
      </c>
      <c r="C24" s="22">
        <v>7000</v>
      </c>
      <c r="D24" s="36">
        <v>600</v>
      </c>
      <c r="E24" s="36">
        <v>60016</v>
      </c>
      <c r="F24" s="36">
        <v>6050</v>
      </c>
    </row>
    <row r="25" spans="1:6">
      <c r="A25" s="138"/>
      <c r="B25" s="37" t="s">
        <v>32</v>
      </c>
      <c r="C25" s="19">
        <v>1000</v>
      </c>
      <c r="D25" s="20">
        <v>710</v>
      </c>
      <c r="E25" s="20">
        <v>71004</v>
      </c>
      <c r="F25" s="20" t="s">
        <v>12</v>
      </c>
    </row>
    <row r="26" spans="1:6" ht="25.5">
      <c r="A26" s="138"/>
      <c r="B26" s="22" t="s">
        <v>33</v>
      </c>
      <c r="C26" s="19">
        <v>500</v>
      </c>
      <c r="D26" s="16">
        <v>801</v>
      </c>
      <c r="E26" s="16">
        <v>80101</v>
      </c>
      <c r="F26" s="17">
        <v>4270</v>
      </c>
    </row>
    <row r="27" spans="1:6">
      <c r="A27" s="139"/>
      <c r="B27" s="19" t="s">
        <v>34</v>
      </c>
      <c r="C27" s="19">
        <v>3000</v>
      </c>
      <c r="D27" s="16">
        <v>754</v>
      </c>
      <c r="E27" s="16">
        <v>75412</v>
      </c>
      <c r="F27" s="16">
        <v>4210</v>
      </c>
    </row>
    <row r="28" spans="1:6" ht="38.25">
      <c r="A28" s="137" t="s">
        <v>35</v>
      </c>
      <c r="B28" s="14" t="s">
        <v>36</v>
      </c>
      <c r="C28" s="38">
        <v>12000</v>
      </c>
      <c r="D28" s="39">
        <v>600</v>
      </c>
      <c r="E28" s="39">
        <v>60016</v>
      </c>
      <c r="F28" s="39">
        <v>4270</v>
      </c>
    </row>
    <row r="29" spans="1:6" ht="25.5">
      <c r="A29" s="138"/>
      <c r="B29" s="40" t="s">
        <v>37</v>
      </c>
      <c r="C29" s="41">
        <v>3500</v>
      </c>
      <c r="D29" s="140">
        <v>921</v>
      </c>
      <c r="E29" s="140">
        <v>92109</v>
      </c>
      <c r="F29" s="140">
        <v>2480</v>
      </c>
    </row>
    <row r="30" spans="1:6">
      <c r="A30" s="138"/>
      <c r="B30" s="40" t="s">
        <v>38</v>
      </c>
      <c r="C30" s="41">
        <v>7000</v>
      </c>
      <c r="D30" s="141"/>
      <c r="E30" s="141"/>
      <c r="F30" s="141"/>
    </row>
    <row r="31" spans="1:6" ht="25.5">
      <c r="A31" s="138"/>
      <c r="B31" s="40" t="s">
        <v>39</v>
      </c>
      <c r="C31" s="41">
        <v>3039.49</v>
      </c>
      <c r="D31" s="143"/>
      <c r="E31" s="143"/>
      <c r="F31" s="143"/>
    </row>
    <row r="32" spans="1:6">
      <c r="A32" s="139"/>
      <c r="B32" s="21" t="s">
        <v>40</v>
      </c>
      <c r="C32" s="41">
        <v>2000</v>
      </c>
      <c r="D32" s="16">
        <v>900</v>
      </c>
      <c r="E32" s="16">
        <v>90015</v>
      </c>
      <c r="F32" s="16">
        <v>4270</v>
      </c>
    </row>
    <row r="33" spans="1:6">
      <c r="A33" s="137" t="s">
        <v>41</v>
      </c>
      <c r="B33" s="42" t="s">
        <v>42</v>
      </c>
      <c r="C33" s="38">
        <v>15000</v>
      </c>
      <c r="D33" s="43">
        <v>600</v>
      </c>
      <c r="E33" s="43">
        <v>60013</v>
      </c>
      <c r="F33" s="43">
        <v>4300</v>
      </c>
    </row>
    <row r="34" spans="1:6">
      <c r="A34" s="138"/>
      <c r="B34" s="29" t="s">
        <v>43</v>
      </c>
      <c r="C34" s="41">
        <v>500</v>
      </c>
      <c r="D34" s="16">
        <v>921</v>
      </c>
      <c r="E34" s="16">
        <v>92109</v>
      </c>
      <c r="F34" s="17">
        <v>2480</v>
      </c>
    </row>
    <row r="35" spans="1:6" ht="25.5">
      <c r="A35" s="139"/>
      <c r="B35" s="44" t="s">
        <v>44</v>
      </c>
      <c r="C35" s="45">
        <v>875.67</v>
      </c>
      <c r="D35" s="46">
        <v>801</v>
      </c>
      <c r="E35" s="46">
        <v>80101</v>
      </c>
      <c r="F35" s="46">
        <v>4270</v>
      </c>
    </row>
    <row r="36" spans="1:6" ht="25.5">
      <c r="A36" s="137" t="s">
        <v>45</v>
      </c>
      <c r="B36" s="47" t="s">
        <v>46</v>
      </c>
      <c r="C36" s="48">
        <v>5000</v>
      </c>
      <c r="D36" s="49">
        <v>926</v>
      </c>
      <c r="E36" s="49">
        <v>92601</v>
      </c>
      <c r="F36" s="49">
        <v>6050</v>
      </c>
    </row>
    <row r="37" spans="1:6" ht="25.5">
      <c r="A37" s="138"/>
      <c r="B37" s="50" t="s">
        <v>47</v>
      </c>
      <c r="C37" s="48">
        <v>3905.99</v>
      </c>
      <c r="D37" s="49">
        <v>600</v>
      </c>
      <c r="E37" s="49">
        <v>60016</v>
      </c>
      <c r="F37" s="49">
        <v>4270</v>
      </c>
    </row>
    <row r="38" spans="1:6">
      <c r="A38" s="139"/>
      <c r="B38" s="50" t="s">
        <v>48</v>
      </c>
      <c r="C38" s="45">
        <v>500</v>
      </c>
      <c r="D38" s="46">
        <v>921</v>
      </c>
      <c r="E38" s="46">
        <v>92109</v>
      </c>
      <c r="F38" s="46">
        <v>2480</v>
      </c>
    </row>
    <row r="39" spans="1:6" ht="25.5">
      <c r="A39" s="137" t="s">
        <v>49</v>
      </c>
      <c r="B39" s="51" t="s">
        <v>50</v>
      </c>
      <c r="C39" s="52">
        <v>1339.3</v>
      </c>
      <c r="D39" s="146">
        <v>921</v>
      </c>
      <c r="E39" s="146">
        <v>92109</v>
      </c>
      <c r="F39" s="146">
        <v>2480</v>
      </c>
    </row>
    <row r="40" spans="1:6">
      <c r="A40" s="138"/>
      <c r="B40" s="53" t="s">
        <v>51</v>
      </c>
      <c r="C40" s="52">
        <v>2500</v>
      </c>
      <c r="D40" s="143"/>
      <c r="E40" s="143"/>
      <c r="F40" s="143"/>
    </row>
    <row r="41" spans="1:6">
      <c r="A41" s="138"/>
      <c r="B41" s="53" t="s">
        <v>52</v>
      </c>
      <c r="C41" s="52">
        <v>2000</v>
      </c>
      <c r="D41" s="54">
        <v>900</v>
      </c>
      <c r="E41" s="55">
        <v>90015</v>
      </c>
      <c r="F41" s="55">
        <v>6050</v>
      </c>
    </row>
    <row r="42" spans="1:6">
      <c r="A42" s="138"/>
      <c r="B42" s="53" t="s">
        <v>53</v>
      </c>
      <c r="C42" s="41">
        <v>15000</v>
      </c>
      <c r="D42" s="16">
        <v>900</v>
      </c>
      <c r="E42" s="17">
        <v>90015</v>
      </c>
      <c r="F42" s="17">
        <v>6050</v>
      </c>
    </row>
    <row r="43" spans="1:6" ht="30.75" customHeight="1">
      <c r="A43" s="139"/>
      <c r="B43" s="56" t="s">
        <v>54</v>
      </c>
      <c r="C43" s="45">
        <v>10000</v>
      </c>
      <c r="D43" s="46">
        <v>900</v>
      </c>
      <c r="E43" s="57">
        <v>90015</v>
      </c>
      <c r="F43" s="57">
        <v>6050</v>
      </c>
    </row>
    <row r="44" spans="1:6">
      <c r="A44" s="137" t="s">
        <v>55</v>
      </c>
      <c r="B44" s="58" t="s">
        <v>56</v>
      </c>
      <c r="C44" s="59">
        <v>7000</v>
      </c>
      <c r="D44" s="60">
        <v>900</v>
      </c>
      <c r="E44" s="60">
        <v>90015</v>
      </c>
      <c r="F44" s="60">
        <v>6050</v>
      </c>
    </row>
    <row r="45" spans="1:6">
      <c r="A45" s="138"/>
      <c r="B45" s="61" t="s">
        <v>57</v>
      </c>
      <c r="C45" s="62">
        <v>1000</v>
      </c>
      <c r="D45" s="36">
        <v>754</v>
      </c>
      <c r="E45" s="36">
        <v>75412</v>
      </c>
      <c r="F45" s="36">
        <v>4210</v>
      </c>
    </row>
    <row r="46" spans="1:6">
      <c r="A46" s="138"/>
      <c r="B46" s="63" t="s">
        <v>58</v>
      </c>
      <c r="C46" s="64">
        <v>12000</v>
      </c>
      <c r="D46" s="20">
        <v>921</v>
      </c>
      <c r="E46" s="20">
        <v>92109</v>
      </c>
      <c r="F46" s="20">
        <v>6050</v>
      </c>
    </row>
    <row r="47" spans="1:6">
      <c r="A47" s="139"/>
      <c r="B47" s="65" t="s">
        <v>59</v>
      </c>
      <c r="C47" s="66">
        <v>1957.58</v>
      </c>
      <c r="D47" s="46">
        <v>921</v>
      </c>
      <c r="E47" s="46">
        <v>92109</v>
      </c>
      <c r="F47" s="46">
        <v>2480</v>
      </c>
    </row>
    <row r="48" spans="1:6" ht="32.25" customHeight="1">
      <c r="A48" s="137" t="s">
        <v>60</v>
      </c>
      <c r="B48" s="42" t="s">
        <v>61</v>
      </c>
      <c r="C48" s="38">
        <v>10000</v>
      </c>
      <c r="D48" s="16">
        <v>921</v>
      </c>
      <c r="E48" s="16">
        <v>92109</v>
      </c>
      <c r="F48" s="16">
        <v>2480</v>
      </c>
    </row>
    <row r="49" spans="1:6" ht="21.75" customHeight="1">
      <c r="A49" s="138"/>
      <c r="B49" s="29" t="s">
        <v>62</v>
      </c>
      <c r="C49" s="52">
        <v>1200</v>
      </c>
      <c r="D49" s="16">
        <v>750</v>
      </c>
      <c r="E49" s="16">
        <v>75075</v>
      </c>
      <c r="F49" s="17" t="s">
        <v>12</v>
      </c>
    </row>
    <row r="50" spans="1:6" ht="22.5" customHeight="1">
      <c r="A50" s="139"/>
      <c r="B50" s="30" t="s">
        <v>63</v>
      </c>
      <c r="C50" s="41">
        <v>1444.11</v>
      </c>
      <c r="D50" s="36">
        <v>921</v>
      </c>
      <c r="E50" s="36">
        <v>92109</v>
      </c>
      <c r="F50" s="36">
        <v>2480</v>
      </c>
    </row>
    <row r="51" spans="1:6" ht="25.5">
      <c r="A51" s="137" t="s">
        <v>64</v>
      </c>
      <c r="B51" s="42" t="s">
        <v>65</v>
      </c>
      <c r="C51" s="38">
        <v>14000</v>
      </c>
      <c r="D51" s="43">
        <v>801</v>
      </c>
      <c r="E51" s="43">
        <v>80103</v>
      </c>
      <c r="F51" s="43">
        <v>6050</v>
      </c>
    </row>
    <row r="52" spans="1:6" ht="25.5">
      <c r="A52" s="138"/>
      <c r="B52" s="30" t="s">
        <v>66</v>
      </c>
      <c r="C52" s="41">
        <v>2000</v>
      </c>
      <c r="D52" s="67">
        <v>754</v>
      </c>
      <c r="E52" s="67">
        <v>75412</v>
      </c>
      <c r="F52" s="67">
        <v>4210</v>
      </c>
    </row>
    <row r="53" spans="1:6" ht="25.5">
      <c r="A53" s="138"/>
      <c r="B53" s="68" t="s">
        <v>67</v>
      </c>
      <c r="C53" s="69">
        <v>4000</v>
      </c>
      <c r="D53" s="54">
        <v>900</v>
      </c>
      <c r="E53" s="54">
        <v>90015</v>
      </c>
      <c r="F53" s="55">
        <v>6050</v>
      </c>
    </row>
    <row r="54" spans="1:6" ht="25.5">
      <c r="A54" s="138"/>
      <c r="B54" s="68" t="s">
        <v>68</v>
      </c>
      <c r="C54" s="41">
        <v>2500</v>
      </c>
      <c r="D54" s="16">
        <v>921</v>
      </c>
      <c r="E54" s="16">
        <v>92109</v>
      </c>
      <c r="F54" s="17">
        <v>2480</v>
      </c>
    </row>
    <row r="55" spans="1:6" ht="25.5">
      <c r="A55" s="138"/>
      <c r="B55" s="70" t="s">
        <v>69</v>
      </c>
      <c r="C55" s="69">
        <v>5000</v>
      </c>
      <c r="D55" s="71">
        <v>600</v>
      </c>
      <c r="E55" s="71">
        <v>60016</v>
      </c>
      <c r="F55" s="72">
        <v>4270</v>
      </c>
    </row>
    <row r="56" spans="1:6">
      <c r="A56" s="139"/>
      <c r="B56" s="73" t="s">
        <v>70</v>
      </c>
      <c r="C56" s="45">
        <v>3339.3</v>
      </c>
      <c r="D56" s="16">
        <v>600</v>
      </c>
      <c r="E56" s="16">
        <v>60016</v>
      </c>
      <c r="F56" s="16">
        <v>4270</v>
      </c>
    </row>
    <row r="57" spans="1:6">
      <c r="A57" s="137" t="s">
        <v>71</v>
      </c>
      <c r="B57" s="74" t="s">
        <v>72</v>
      </c>
      <c r="C57" s="38">
        <v>12000</v>
      </c>
      <c r="D57" s="39">
        <v>900</v>
      </c>
      <c r="E57" s="39">
        <v>90015</v>
      </c>
      <c r="F57" s="39">
        <v>6050</v>
      </c>
    </row>
    <row r="58" spans="1:6" ht="32.25" customHeight="1">
      <c r="A58" s="138"/>
      <c r="B58" s="75" t="s">
        <v>73</v>
      </c>
      <c r="C58" s="52">
        <v>4000</v>
      </c>
      <c r="D58" s="16">
        <v>900</v>
      </c>
      <c r="E58" s="16">
        <v>90015</v>
      </c>
      <c r="F58" s="16">
        <v>6050</v>
      </c>
    </row>
    <row r="59" spans="1:6" ht="25.5">
      <c r="A59" s="138"/>
      <c r="B59" s="75" t="s">
        <v>74</v>
      </c>
      <c r="C59" s="52">
        <v>860</v>
      </c>
      <c r="D59" s="54">
        <v>750</v>
      </c>
      <c r="E59" s="54">
        <v>75075</v>
      </c>
      <c r="F59" s="54">
        <v>4300</v>
      </c>
    </row>
    <row r="60" spans="1:6">
      <c r="A60" s="138"/>
      <c r="B60" s="53" t="s">
        <v>75</v>
      </c>
      <c r="C60" s="52">
        <v>4000</v>
      </c>
      <c r="D60" s="140">
        <v>921</v>
      </c>
      <c r="E60" s="140">
        <v>92109</v>
      </c>
      <c r="F60" s="140">
        <v>2480</v>
      </c>
    </row>
    <row r="61" spans="1:6" ht="38.25">
      <c r="A61" s="138"/>
      <c r="B61" s="75" t="s">
        <v>76</v>
      </c>
      <c r="C61" s="52">
        <v>1000</v>
      </c>
      <c r="D61" s="143"/>
      <c r="E61" s="143"/>
      <c r="F61" s="143"/>
    </row>
    <row r="62" spans="1:6" ht="15" customHeight="1">
      <c r="A62" s="138"/>
      <c r="B62" s="75" t="s">
        <v>77</v>
      </c>
      <c r="C62" s="52">
        <v>700</v>
      </c>
      <c r="D62" s="16">
        <v>801</v>
      </c>
      <c r="E62" s="16">
        <v>80101</v>
      </c>
      <c r="F62" s="16">
        <v>4240</v>
      </c>
    </row>
    <row r="63" spans="1:6" ht="38.25">
      <c r="A63" s="139"/>
      <c r="B63" s="53" t="s">
        <v>78</v>
      </c>
      <c r="C63" s="41">
        <v>1772.21</v>
      </c>
      <c r="D63" s="46">
        <v>801</v>
      </c>
      <c r="E63" s="46">
        <v>80101</v>
      </c>
      <c r="F63" s="46">
        <v>4240</v>
      </c>
    </row>
    <row r="64" spans="1:6" ht="32.25" customHeight="1">
      <c r="A64" s="76" t="s">
        <v>79</v>
      </c>
      <c r="B64" s="33" t="s">
        <v>80</v>
      </c>
      <c r="C64" s="77">
        <v>11903.97</v>
      </c>
      <c r="D64" s="20">
        <v>600</v>
      </c>
      <c r="E64" s="20">
        <v>60016</v>
      </c>
      <c r="F64" s="20">
        <v>4270</v>
      </c>
    </row>
    <row r="65" spans="1:6" ht="27.75" customHeight="1">
      <c r="A65" s="137" t="s">
        <v>81</v>
      </c>
      <c r="B65" s="14" t="s">
        <v>82</v>
      </c>
      <c r="C65" s="38">
        <v>9000</v>
      </c>
      <c r="D65" s="60">
        <v>921</v>
      </c>
      <c r="E65" s="60">
        <v>92109</v>
      </c>
      <c r="F65" s="60">
        <v>6050</v>
      </c>
    </row>
    <row r="66" spans="1:6" ht="29.25" customHeight="1">
      <c r="A66" s="138"/>
      <c r="B66" s="21" t="s">
        <v>83</v>
      </c>
      <c r="C66" s="41">
        <v>9000</v>
      </c>
      <c r="D66" s="36">
        <v>600</v>
      </c>
      <c r="E66" s="36">
        <v>60016</v>
      </c>
      <c r="F66" s="36">
        <v>4270</v>
      </c>
    </row>
    <row r="67" spans="1:6" ht="15.75" customHeight="1">
      <c r="A67" s="139"/>
      <c r="B67" s="73" t="s">
        <v>84</v>
      </c>
      <c r="C67" s="45">
        <v>1027.8499999999999</v>
      </c>
      <c r="D67" s="78">
        <v>921</v>
      </c>
      <c r="E67" s="78">
        <v>92109</v>
      </c>
      <c r="F67" s="78">
        <v>2480</v>
      </c>
    </row>
    <row r="68" spans="1:6" ht="25.5">
      <c r="A68" s="137" t="s">
        <v>85</v>
      </c>
      <c r="B68" s="75" t="s">
        <v>86</v>
      </c>
      <c r="C68" s="52">
        <v>12000</v>
      </c>
      <c r="D68" s="67">
        <v>900</v>
      </c>
      <c r="E68" s="67">
        <v>90015</v>
      </c>
      <c r="F68" s="67">
        <v>6050</v>
      </c>
    </row>
    <row r="69" spans="1:6">
      <c r="A69" s="138"/>
      <c r="B69" s="75" t="s">
        <v>87</v>
      </c>
      <c r="C69" s="52">
        <v>2000</v>
      </c>
      <c r="D69" s="67">
        <v>921</v>
      </c>
      <c r="E69" s="67">
        <v>92109</v>
      </c>
      <c r="F69" s="67">
        <v>2480</v>
      </c>
    </row>
    <row r="70" spans="1:6" ht="25.5">
      <c r="A70" s="138"/>
      <c r="B70" s="79" t="s">
        <v>88</v>
      </c>
      <c r="C70" s="41">
        <v>1500</v>
      </c>
      <c r="D70" s="67">
        <v>750</v>
      </c>
      <c r="E70" s="67">
        <v>75075</v>
      </c>
      <c r="F70" s="67">
        <v>4300</v>
      </c>
    </row>
    <row r="71" spans="1:6">
      <c r="A71" s="138"/>
      <c r="B71" s="79" t="s">
        <v>89</v>
      </c>
      <c r="C71" s="41">
        <v>1000</v>
      </c>
      <c r="D71" s="67">
        <v>801</v>
      </c>
      <c r="E71" s="67">
        <v>80101</v>
      </c>
      <c r="F71" s="67">
        <v>4270</v>
      </c>
    </row>
    <row r="72" spans="1:6">
      <c r="A72" s="138"/>
      <c r="B72" s="79" t="s">
        <v>90</v>
      </c>
      <c r="C72" s="41">
        <v>1000</v>
      </c>
      <c r="D72" s="67">
        <v>750</v>
      </c>
      <c r="E72" s="67">
        <v>75075</v>
      </c>
      <c r="F72" s="67">
        <v>4210</v>
      </c>
    </row>
    <row r="73" spans="1:6" ht="25.5">
      <c r="A73" s="139"/>
      <c r="B73" s="68" t="s">
        <v>91</v>
      </c>
      <c r="C73" s="69">
        <v>880.22</v>
      </c>
      <c r="D73" s="54">
        <v>921</v>
      </c>
      <c r="E73" s="54">
        <v>92109</v>
      </c>
      <c r="F73" s="54">
        <v>2480</v>
      </c>
    </row>
    <row r="74" spans="1:6" ht="38.25">
      <c r="A74" s="137" t="s">
        <v>92</v>
      </c>
      <c r="B74" s="74" t="s">
        <v>93</v>
      </c>
      <c r="C74" s="38">
        <v>8000</v>
      </c>
      <c r="D74" s="43">
        <v>600</v>
      </c>
      <c r="E74" s="43">
        <v>60016</v>
      </c>
      <c r="F74" s="43">
        <v>6050</v>
      </c>
    </row>
    <row r="75" spans="1:6">
      <c r="A75" s="138"/>
      <c r="B75" s="79" t="s">
        <v>94</v>
      </c>
      <c r="C75" s="41">
        <v>2000</v>
      </c>
      <c r="D75" s="140">
        <v>921</v>
      </c>
      <c r="E75" s="140">
        <v>92109</v>
      </c>
      <c r="F75" s="140">
        <v>2480</v>
      </c>
    </row>
    <row r="76" spans="1:6" ht="25.5">
      <c r="A76" s="138"/>
      <c r="B76" s="79" t="s">
        <v>95</v>
      </c>
      <c r="C76" s="41">
        <v>3401.95</v>
      </c>
      <c r="D76" s="143"/>
      <c r="E76" s="143"/>
      <c r="F76" s="143"/>
    </row>
    <row r="77" spans="1:6" ht="25.5">
      <c r="A77" s="139"/>
      <c r="B77" s="50" t="s">
        <v>96</v>
      </c>
      <c r="C77" s="45">
        <v>1000</v>
      </c>
      <c r="D77" s="46">
        <v>801</v>
      </c>
      <c r="E77" s="46">
        <v>80101</v>
      </c>
      <c r="F77" s="46">
        <v>4270</v>
      </c>
    </row>
    <row r="78" spans="1:6" ht="38.25">
      <c r="A78" s="25" t="s">
        <v>97</v>
      </c>
      <c r="B78" s="74" t="s">
        <v>98</v>
      </c>
      <c r="C78" s="38">
        <v>10084.450000000001</v>
      </c>
      <c r="D78" s="43">
        <v>600</v>
      </c>
      <c r="E78" s="43">
        <v>60016</v>
      </c>
      <c r="F78" s="43">
        <v>6050</v>
      </c>
    </row>
    <row r="79" spans="1:6" ht="25.5">
      <c r="A79" s="137" t="s">
        <v>99</v>
      </c>
      <c r="B79" s="42" t="s">
        <v>100</v>
      </c>
      <c r="C79" s="38">
        <v>23000</v>
      </c>
      <c r="D79" s="43">
        <v>900</v>
      </c>
      <c r="E79" s="43">
        <v>90015</v>
      </c>
      <c r="F79" s="43">
        <v>6050</v>
      </c>
    </row>
    <row r="80" spans="1:6" ht="25.5">
      <c r="A80" s="138"/>
      <c r="B80" s="29" t="s">
        <v>101</v>
      </c>
      <c r="C80" s="52">
        <v>2500</v>
      </c>
      <c r="D80" s="71">
        <v>754</v>
      </c>
      <c r="E80" s="71">
        <v>75412</v>
      </c>
      <c r="F80" s="71">
        <v>4210</v>
      </c>
    </row>
    <row r="81" spans="1:6">
      <c r="A81" s="138"/>
      <c r="B81" s="30" t="s">
        <v>102</v>
      </c>
      <c r="C81" s="41">
        <v>1500</v>
      </c>
      <c r="D81" s="140">
        <v>921</v>
      </c>
      <c r="E81" s="140">
        <v>92109</v>
      </c>
      <c r="F81" s="144">
        <v>2480</v>
      </c>
    </row>
    <row r="82" spans="1:6">
      <c r="A82" s="139"/>
      <c r="B82" s="65" t="s">
        <v>103</v>
      </c>
      <c r="C82" s="45">
        <v>2914.12</v>
      </c>
      <c r="D82" s="142"/>
      <c r="E82" s="142"/>
      <c r="F82" s="145"/>
    </row>
    <row r="83" spans="1:6">
      <c r="A83" s="137" t="s">
        <v>104</v>
      </c>
      <c r="B83" s="42" t="s">
        <v>105</v>
      </c>
      <c r="C83" s="80">
        <v>3000</v>
      </c>
      <c r="D83" s="43">
        <v>600</v>
      </c>
      <c r="E83" s="43">
        <v>60016</v>
      </c>
      <c r="F83" s="43">
        <v>4300</v>
      </c>
    </row>
    <row r="84" spans="1:6" ht="38.25">
      <c r="A84" s="138"/>
      <c r="B84" s="30" t="s">
        <v>106</v>
      </c>
      <c r="C84" s="81">
        <v>3000</v>
      </c>
      <c r="D84" s="43">
        <v>600</v>
      </c>
      <c r="E84" s="43">
        <v>60016</v>
      </c>
      <c r="F84" s="43">
        <v>4270</v>
      </c>
    </row>
    <row r="85" spans="1:6" ht="25.5">
      <c r="A85" s="138"/>
      <c r="B85" s="30" t="s">
        <v>107</v>
      </c>
      <c r="C85" s="81">
        <v>2040.47</v>
      </c>
      <c r="D85" s="16">
        <v>710</v>
      </c>
      <c r="E85" s="16">
        <v>71004</v>
      </c>
      <c r="F85" s="17" t="s">
        <v>12</v>
      </c>
    </row>
    <row r="86" spans="1:6" ht="25.5">
      <c r="A86" s="138"/>
      <c r="B86" s="30" t="s">
        <v>108</v>
      </c>
      <c r="C86" s="81">
        <v>2000</v>
      </c>
      <c r="D86" s="16">
        <v>921</v>
      </c>
      <c r="E86" s="16">
        <v>92109</v>
      </c>
      <c r="F86" s="16">
        <v>2480</v>
      </c>
    </row>
    <row r="87" spans="1:6" ht="38.25">
      <c r="A87" s="139"/>
      <c r="B87" s="30" t="s">
        <v>109</v>
      </c>
      <c r="C87" s="82">
        <v>1000</v>
      </c>
      <c r="D87" s="46">
        <v>801</v>
      </c>
      <c r="E87" s="46">
        <v>80103</v>
      </c>
      <c r="F87" s="46">
        <v>6050</v>
      </c>
    </row>
    <row r="88" spans="1:6" ht="51">
      <c r="A88" s="137" t="s">
        <v>110</v>
      </c>
      <c r="B88" s="74" t="s">
        <v>111</v>
      </c>
      <c r="C88" s="80">
        <v>9000</v>
      </c>
      <c r="D88" s="43">
        <v>900</v>
      </c>
      <c r="E88" s="43">
        <v>90015</v>
      </c>
      <c r="F88" s="43" t="s">
        <v>112</v>
      </c>
    </row>
    <row r="89" spans="1:6">
      <c r="A89" s="138"/>
      <c r="B89" s="75" t="s">
        <v>113</v>
      </c>
      <c r="C89" s="83">
        <v>1000</v>
      </c>
      <c r="D89" s="16">
        <v>754</v>
      </c>
      <c r="E89" s="16">
        <v>75412</v>
      </c>
      <c r="F89" s="16">
        <v>4210</v>
      </c>
    </row>
    <row r="90" spans="1:6" ht="63.75">
      <c r="A90" s="138"/>
      <c r="B90" s="79" t="s">
        <v>114</v>
      </c>
      <c r="C90" s="81">
        <v>2500</v>
      </c>
      <c r="D90" s="16">
        <v>600</v>
      </c>
      <c r="E90" s="16">
        <v>60016</v>
      </c>
      <c r="F90" s="16">
        <v>4300</v>
      </c>
    </row>
    <row r="91" spans="1:6">
      <c r="A91" s="138"/>
      <c r="B91" s="84" t="s">
        <v>115</v>
      </c>
      <c r="C91" s="85">
        <v>2000</v>
      </c>
      <c r="D91" s="140">
        <v>921</v>
      </c>
      <c r="E91" s="140">
        <v>92109</v>
      </c>
      <c r="F91" s="140">
        <v>2480</v>
      </c>
    </row>
    <row r="92" spans="1:6">
      <c r="A92" s="138"/>
      <c r="B92" s="84" t="s">
        <v>22</v>
      </c>
      <c r="C92" s="85">
        <v>2999.55</v>
      </c>
      <c r="D92" s="141"/>
      <c r="E92" s="141"/>
      <c r="F92" s="141"/>
    </row>
    <row r="93" spans="1:6">
      <c r="A93" s="139"/>
      <c r="B93" s="50" t="s">
        <v>116</v>
      </c>
      <c r="C93" s="45">
        <v>6000</v>
      </c>
      <c r="D93" s="142"/>
      <c r="E93" s="142"/>
      <c r="F93" s="142"/>
    </row>
    <row r="94" spans="1:6" ht="15.75">
      <c r="A94" s="86" t="s">
        <v>117</v>
      </c>
      <c r="B94" s="86"/>
      <c r="C94" s="87">
        <f>SUM(C9:C93)</f>
        <v>391936.63999999984</v>
      </c>
      <c r="D94" s="88"/>
      <c r="E94" s="88"/>
      <c r="F94" s="88"/>
    </row>
  </sheetData>
  <mergeCells count="42">
    <mergeCell ref="A33:A35"/>
    <mergeCell ref="C7:F7"/>
    <mergeCell ref="A9:A13"/>
    <mergeCell ref="D11:D13"/>
    <mergeCell ref="E11:E13"/>
    <mergeCell ref="F11:F13"/>
    <mergeCell ref="A15:A22"/>
    <mergeCell ref="D15:D17"/>
    <mergeCell ref="E15:E17"/>
    <mergeCell ref="F15:F17"/>
    <mergeCell ref="A23:A27"/>
    <mergeCell ref="A28:A32"/>
    <mergeCell ref="D29:D31"/>
    <mergeCell ref="E29:E31"/>
    <mergeCell ref="F29:F31"/>
    <mergeCell ref="F60:F61"/>
    <mergeCell ref="A36:A38"/>
    <mergeCell ref="A39:A43"/>
    <mergeCell ref="D39:D40"/>
    <mergeCell ref="E39:E40"/>
    <mergeCell ref="F39:F40"/>
    <mergeCell ref="A44:A47"/>
    <mergeCell ref="A48:A50"/>
    <mergeCell ref="A51:A56"/>
    <mergeCell ref="A57:A63"/>
    <mergeCell ref="D60:D61"/>
    <mergeCell ref="E60:E61"/>
    <mergeCell ref="A88:A93"/>
    <mergeCell ref="D91:D93"/>
    <mergeCell ref="E91:E93"/>
    <mergeCell ref="F91:F93"/>
    <mergeCell ref="A65:A67"/>
    <mergeCell ref="A68:A73"/>
    <mergeCell ref="A74:A77"/>
    <mergeCell ref="D75:D76"/>
    <mergeCell ref="E75:E76"/>
    <mergeCell ref="F75:F76"/>
    <mergeCell ref="A79:A82"/>
    <mergeCell ref="D81:D82"/>
    <mergeCell ref="E81:E82"/>
    <mergeCell ref="F81:F82"/>
    <mergeCell ref="A83:A87"/>
  </mergeCells>
  <pageMargins left="0.7" right="0.7" top="0.75" bottom="0.75" header="0.3" footer="0.3"/>
  <pageSetup paperSize="9" fitToHeight="0" orientation="landscape" horizontalDpi="4294967294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zał.2</vt:lpstr>
      <vt:lpstr>zał.11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2016-05-09T09:13:46Z</cp:lastPrinted>
  <dcterms:created xsi:type="dcterms:W3CDTF">2016-05-09T07:54:39Z</dcterms:created>
  <dcterms:modified xsi:type="dcterms:W3CDTF">2016-05-09T09:13:52Z</dcterms:modified>
</cp:coreProperties>
</file>