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y 23.05.2016\"/>
    </mc:Choice>
  </mc:AlternateContent>
  <bookViews>
    <workbookView xWindow="0" yWindow="0" windowWidth="19200" windowHeight="10995" activeTab="1"/>
  </bookViews>
  <sheets>
    <sheet name="zm.tabela2a (2)" sheetId="1" r:id="rId1"/>
    <sheet name="zał.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5" i="2" l="1"/>
  <c r="H85" i="2"/>
  <c r="G85" i="2"/>
  <c r="F85" i="2"/>
  <c r="E85" i="2"/>
  <c r="D85" i="2"/>
  <c r="E84" i="2"/>
  <c r="E83" i="2"/>
  <c r="E82" i="2"/>
  <c r="J80" i="2"/>
  <c r="I80" i="2"/>
  <c r="H80" i="2"/>
  <c r="G80" i="2"/>
  <c r="F80" i="2"/>
  <c r="E80" i="2" s="1"/>
  <c r="D80" i="2"/>
  <c r="E79" i="2"/>
  <c r="E78" i="2"/>
  <c r="J76" i="2"/>
  <c r="I76" i="2"/>
  <c r="H76" i="2"/>
  <c r="G76" i="2"/>
  <c r="F76" i="2"/>
  <c r="E76" i="2" s="1"/>
  <c r="D76" i="2"/>
  <c r="E75" i="2"/>
  <c r="E74" i="2"/>
  <c r="I72" i="2"/>
  <c r="G72" i="2"/>
  <c r="F72" i="2"/>
  <c r="E72" i="2" s="1"/>
  <c r="D72" i="2"/>
  <c r="E71" i="2"/>
  <c r="E70" i="2"/>
  <c r="I68" i="2"/>
  <c r="G68" i="2"/>
  <c r="F68" i="2"/>
  <c r="E68" i="2"/>
  <c r="D68" i="2"/>
  <c r="E67" i="2"/>
  <c r="E65" i="2" s="1"/>
  <c r="E66" i="2"/>
  <c r="J65" i="2"/>
  <c r="I65" i="2"/>
  <c r="H65" i="2"/>
  <c r="G65" i="2"/>
  <c r="F65" i="2"/>
  <c r="D65" i="2"/>
  <c r="E64" i="2"/>
  <c r="E63" i="2"/>
  <c r="E62" i="2"/>
  <c r="E61" i="2"/>
  <c r="E60" i="2"/>
  <c r="F59" i="2"/>
  <c r="E59" i="2" s="1"/>
  <c r="E58" i="2"/>
  <c r="E57" i="2"/>
  <c r="E56" i="2"/>
  <c r="J54" i="2"/>
  <c r="I54" i="2"/>
  <c r="H54" i="2"/>
  <c r="G54" i="2"/>
  <c r="D54" i="2"/>
  <c r="E52" i="2"/>
  <c r="E51" i="2"/>
  <c r="E50" i="2"/>
  <c r="E49" i="2"/>
  <c r="E48" i="2"/>
  <c r="E47" i="2"/>
  <c r="F46" i="2"/>
  <c r="E46" i="2" s="1"/>
  <c r="F45" i="2"/>
  <c r="E45" i="2" s="1"/>
  <c r="F44" i="2"/>
  <c r="E44" i="2" s="1"/>
  <c r="F43" i="2"/>
  <c r="E43" i="2" s="1"/>
  <c r="J41" i="2"/>
  <c r="I41" i="2"/>
  <c r="H41" i="2"/>
  <c r="G41" i="2"/>
  <c r="F41" i="2"/>
  <c r="D41" i="2"/>
  <c r="E40" i="2"/>
  <c r="E39" i="2"/>
  <c r="E38" i="2"/>
  <c r="F37" i="2"/>
  <c r="E37" i="2" s="1"/>
  <c r="D37" i="2"/>
  <c r="E36" i="2"/>
  <c r="E35" i="2"/>
  <c r="E34" i="2"/>
  <c r="E33" i="2"/>
  <c r="E30" i="2" s="1"/>
  <c r="E32" i="2"/>
  <c r="J30" i="2"/>
  <c r="I30" i="2"/>
  <c r="H30" i="2"/>
  <c r="G30" i="2"/>
  <c r="F30" i="2"/>
  <c r="D30" i="2"/>
  <c r="E29" i="2"/>
  <c r="E28" i="2"/>
  <c r="E27" i="2"/>
  <c r="F26" i="2"/>
  <c r="E26" i="2" s="1"/>
  <c r="F25" i="2"/>
  <c r="E25" i="2" s="1"/>
  <c r="F24" i="2"/>
  <c r="E24" i="2" s="1"/>
  <c r="F23" i="2"/>
  <c r="E23" i="2" s="1"/>
  <c r="J21" i="2"/>
  <c r="I21" i="2"/>
  <c r="H21" i="2"/>
  <c r="G21" i="2"/>
  <c r="D21" i="2"/>
  <c r="E20" i="2"/>
  <c r="E19" i="2"/>
  <c r="E18" i="2"/>
  <c r="F17" i="2"/>
  <c r="E17" i="2" s="1"/>
  <c r="F16" i="2"/>
  <c r="E16" i="2" s="1"/>
  <c r="F15" i="2"/>
  <c r="E15" i="2" s="1"/>
  <c r="J13" i="2"/>
  <c r="I13" i="2"/>
  <c r="H13" i="2"/>
  <c r="G13" i="2"/>
  <c r="D13" i="2"/>
  <c r="F13" i="2" l="1"/>
  <c r="E13" i="2" s="1"/>
  <c r="J85" i="2"/>
  <c r="F21" i="2"/>
  <c r="E21" i="2" s="1"/>
  <c r="E41" i="2"/>
  <c r="F54" i="2"/>
  <c r="E54" i="2" s="1"/>
  <c r="K60" i="1" l="1"/>
  <c r="I60" i="1"/>
  <c r="H60" i="1"/>
  <c r="G60" i="1"/>
  <c r="F60" i="1"/>
  <c r="K40" i="1"/>
</calcChain>
</file>

<file path=xl/sharedStrings.xml><?xml version="1.0" encoding="utf-8"?>
<sst xmlns="http://schemas.openxmlformats.org/spreadsheetml/2006/main" count="256" uniqueCount="112">
  <si>
    <t xml:space="preserve"> </t>
  </si>
  <si>
    <t>Tabela nr 2a</t>
  </si>
  <si>
    <t>Zadania inwestycyjne w 2016 rok         PO ZMIANACH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</si>
  <si>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</si>
  <si>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</si>
  <si>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</si>
  <si>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</si>
  <si>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</si>
  <si>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</si>
  <si>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</si>
  <si>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</si>
  <si>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</si>
  <si>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</si>
  <si>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</si>
  <si>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</si>
  <si>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</si>
  <si>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</si>
  <si>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</si>
  <si>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01008</t>
  </si>
  <si>
    <t>Przebudowa rowu melioracyjnego Wojnowo- Dąbrówka Nowa</t>
  </si>
  <si>
    <t>A.      
B.
C.</t>
  </si>
  <si>
    <t>Urząd Gminy</t>
  </si>
  <si>
    <t>01010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</si>
  <si>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</si>
  <si>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</si>
  <si>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</si>
  <si>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</si>
  <si>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</si>
  <si>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</si>
  <si>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</si>
  <si>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</si>
  <si>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</si>
  <si>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>Pomoc finansowa dla Powiatu Bydgoskiego w formie dotacji  z przeznaczeniem na budowę chodnika w Zielonczynie - odcinek od ul. Morenowej do ul Stromej</t>
  </si>
  <si>
    <t>Pomoc finansowa dla Powiatu  Bydgoskiego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</si>
  <si>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</si>
  <si>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</si>
  <si>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</si>
  <si>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</si>
  <si>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</si>
  <si>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</si>
  <si>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</si>
  <si>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</si>
  <si>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</si>
  <si>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Wykup dróg</t>
  </si>
  <si>
    <t>Budowa budynku komunalnego  mieszkalno- administracyjnego - opracowanie dokumentacji</t>
  </si>
  <si>
    <t>Modernizacjia bazy komputerowej w Urzędzie Gminy</t>
  </si>
  <si>
    <t>Zakup samochodu dla OSP Kruszyn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</si>
  <si>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</si>
  <si>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</si>
  <si>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</si>
  <si>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</si>
  <si>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</si>
  <si>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</si>
  <si>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</si>
  <si>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</si>
  <si>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</si>
  <si>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</si>
  <si>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</si>
  <si>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</si>
  <si>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Budowa oswietlenia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</si>
  <si>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</si>
  <si>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</si>
  <si>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</si>
  <si>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</si>
  <si>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</si>
  <si>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</si>
  <si>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</si>
  <si>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</si>
  <si>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</si>
  <si>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</si>
  <si>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strona:2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</si>
  <si>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</si>
  <si>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</si>
  <si>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</si>
  <si>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</si>
  <si>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</si>
  <si>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</si>
  <si>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</si>
  <si>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</si>
  <si>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Ogółem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</si>
  <si>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</si>
  <si>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</si>
  <si>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</si>
  <si>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</si>
  <si>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</si>
  <si>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</si>
  <si>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</si>
  <si>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Kompleksowa modernizacja energetyczna budynku  Szkoły Podstawowej w Strzelewie - dokumentacja</t>
  </si>
  <si>
    <t>zmieniającego uchwałę w sprawie uchwalenia budżetu gminy na 2016 rok</t>
  </si>
  <si>
    <t>Wójta Gminy Sicienko</t>
  </si>
  <si>
    <t>z dnia 23 maja   2016 roku</t>
  </si>
  <si>
    <t>do Zarządzenia nr 47/2016</t>
  </si>
  <si>
    <t>Załącznik Nr 2</t>
  </si>
  <si>
    <t>Wójta  Gminy Sicienko</t>
  </si>
  <si>
    <t>Dochody i wydatki związane z realizacją zadań z zakresu administracji rządowej i innych zadań zleconych odrębnymi ustawami  na 2016 rok                                                                 PO ZMIANACH</t>
  </si>
  <si>
    <t>Rozdział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</si>
  <si>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</si>
  <si>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</si>
  <si>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</si>
  <si>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</si>
  <si>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</si>
  <si>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</si>
  <si>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</si>
  <si>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</si>
  <si>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</si>
  <si>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</si>
  <si>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</si>
  <si>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</si>
  <si>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</si>
  <si>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</si>
  <si>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>do  Zarzadznia nr 47 /2016</t>
  </si>
  <si>
    <t>z dnia 23 maja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</si>
</sst>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3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6"/>
      <name val="Arial CE"/>
      <family val="2"/>
      <charset val="238"/>
    </font>
    <font>
      <sz val="9"/>
      <name val="Arial CE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2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2" fillId="0" borderId="0"/>
    <xf numFmtId="0" fontId="1" fillId="0" borderId="0"/>
  </cellStyleXfs>
  <cellXfs count="214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/>
    <xf numFmtId="0" fontId="6" fillId="0" borderId="0" xfId="1" applyFont="1" applyAlignment="1">
      <alignment vertical="center" wrapText="1"/>
    </xf>
    <xf numFmtId="43" fontId="2" fillId="0" borderId="0" xfId="3" applyFont="1"/>
    <xf numFmtId="0" fontId="2" fillId="0" borderId="0" xfId="1"/>
    <xf numFmtId="43" fontId="10" fillId="0" borderId="0" xfId="5" applyFont="1"/>
    <xf numFmtId="0" fontId="11" fillId="0" borderId="0" xfId="0" applyFont="1" applyAlignment="1">
      <alignment vertical="center"/>
    </xf>
    <xf numFmtId="0" fontId="16" fillId="0" borderId="0" xfId="1" applyFont="1" applyAlignment="1">
      <alignment vertical="center"/>
    </xf>
    <xf numFmtId="0" fontId="17" fillId="3" borderId="2" xfId="6" applyFont="1" applyFill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0" fontId="18" fillId="3" borderId="6" xfId="6" applyFont="1" applyFill="1" applyBorder="1" applyAlignment="1">
      <alignment horizontal="center" vertical="center"/>
    </xf>
    <xf numFmtId="41" fontId="19" fillId="3" borderId="2" xfId="7" applyNumberFormat="1" applyFont="1" applyFill="1" applyBorder="1" applyAlignment="1">
      <alignment vertical="center" wrapText="1"/>
    </xf>
    <xf numFmtId="164" fontId="15" fillId="0" borderId="2" xfId="1" applyNumberFormat="1" applyFont="1" applyFill="1" applyBorder="1" applyAlignment="1">
      <alignment vertical="center"/>
    </xf>
    <xf numFmtId="164" fontId="20" fillId="3" borderId="2" xfId="1" applyNumberFormat="1" applyFont="1" applyFill="1" applyBorder="1" applyAlignment="1">
      <alignment vertical="center" wrapText="1"/>
    </xf>
    <xf numFmtId="164" fontId="15" fillId="3" borderId="1" xfId="1" applyNumberFormat="1" applyFont="1" applyFill="1" applyBorder="1" applyAlignment="1">
      <alignment vertical="center"/>
    </xf>
    <xf numFmtId="0" fontId="15" fillId="3" borderId="2" xfId="1" applyFont="1" applyFill="1" applyBorder="1" applyAlignment="1">
      <alignment vertical="center" wrapText="1"/>
    </xf>
    <xf numFmtId="41" fontId="15" fillId="3" borderId="2" xfId="1" applyNumberFormat="1" applyFont="1" applyFill="1" applyBorder="1" applyAlignment="1">
      <alignment horizontal="center" vertical="center"/>
    </xf>
    <xf numFmtId="164" fontId="15" fillId="3" borderId="6" xfId="1" applyNumberFormat="1" applyFont="1" applyFill="1" applyBorder="1" applyAlignment="1">
      <alignment vertical="center"/>
    </xf>
    <xf numFmtId="41" fontId="15" fillId="3" borderId="6" xfId="1" applyNumberFormat="1" applyFont="1" applyFill="1" applyBorder="1" applyAlignment="1">
      <alignment horizontal="center" vertical="center"/>
    </xf>
    <xf numFmtId="0" fontId="15" fillId="3" borderId="6" xfId="1" quotePrefix="1" applyNumberFormat="1" applyFont="1" applyFill="1" applyBorder="1" applyAlignment="1">
      <alignment horizontal="center" vertical="center"/>
    </xf>
    <xf numFmtId="41" fontId="21" fillId="3" borderId="8" xfId="7" applyNumberFormat="1" applyFont="1" applyFill="1" applyBorder="1" applyAlignment="1">
      <alignment vertical="center" wrapText="1"/>
    </xf>
    <xf numFmtId="164" fontId="22" fillId="0" borderId="8" xfId="1" applyNumberFormat="1" applyFont="1" applyBorder="1" applyAlignment="1">
      <alignment vertical="center"/>
    </xf>
    <xf numFmtId="164" fontId="22" fillId="3" borderId="8" xfId="1" applyNumberFormat="1" applyFont="1" applyFill="1" applyBorder="1" applyAlignment="1">
      <alignment vertical="center"/>
    </xf>
    <xf numFmtId="41" fontId="22" fillId="3" borderId="8" xfId="1" applyNumberFormat="1" applyFont="1" applyFill="1" applyBorder="1" applyAlignment="1">
      <alignment horizontal="center" vertical="center"/>
    </xf>
    <xf numFmtId="0" fontId="22" fillId="3" borderId="8" xfId="1" quotePrefix="1" applyNumberFormat="1" applyFont="1" applyFill="1" applyBorder="1" applyAlignment="1">
      <alignment horizontal="center" vertical="center"/>
    </xf>
    <xf numFmtId="164" fontId="22" fillId="0" borderId="9" xfId="1" applyNumberFormat="1" applyFont="1" applyBorder="1" applyAlignment="1">
      <alignment vertical="center"/>
    </xf>
    <xf numFmtId="164" fontId="22" fillId="3" borderId="9" xfId="1" applyNumberFormat="1" applyFont="1" applyFill="1" applyBorder="1" applyAlignment="1">
      <alignment vertical="center"/>
    </xf>
    <xf numFmtId="41" fontId="22" fillId="3" borderId="9" xfId="1" applyNumberFormat="1" applyFont="1" applyFill="1" applyBorder="1" applyAlignment="1">
      <alignment horizontal="center" vertical="center"/>
    </xf>
    <xf numFmtId="0" fontId="22" fillId="3" borderId="9" xfId="1" quotePrefix="1" applyNumberFormat="1" applyFont="1" applyFill="1" applyBorder="1" applyAlignment="1">
      <alignment horizontal="center" vertical="center"/>
    </xf>
    <xf numFmtId="41" fontId="21" fillId="3" borderId="9" xfId="7" applyNumberFormat="1" applyFont="1" applyFill="1" applyBorder="1" applyAlignment="1">
      <alignment vertical="center" wrapText="1"/>
    </xf>
    <xf numFmtId="0" fontId="22" fillId="3" borderId="1" xfId="1" quotePrefix="1" applyNumberFormat="1" applyFont="1" applyFill="1" applyBorder="1" applyAlignment="1">
      <alignment horizontal="center" vertical="center"/>
    </xf>
    <xf numFmtId="41" fontId="23" fillId="3" borderId="1" xfId="1" applyNumberFormat="1" applyFont="1" applyFill="1" applyBorder="1" applyAlignment="1">
      <alignment horizontal="left" vertical="center" wrapText="1"/>
    </xf>
    <xf numFmtId="164" fontId="20" fillId="3" borderId="1" xfId="1" applyNumberFormat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 wrapText="1"/>
    </xf>
    <xf numFmtId="0" fontId="15" fillId="3" borderId="2" xfId="1" applyFont="1" applyFill="1" applyBorder="1" applyAlignment="1">
      <alignment horizontal="center" vertical="center"/>
    </xf>
    <xf numFmtId="0" fontId="15" fillId="3" borderId="1" xfId="1" applyNumberFormat="1" applyFont="1" applyFill="1" applyBorder="1" applyAlignment="1">
      <alignment horizontal="center" vertical="center"/>
    </xf>
    <xf numFmtId="41" fontId="19" fillId="3" borderId="1" xfId="1" applyNumberFormat="1" applyFont="1" applyFill="1" applyBorder="1" applyAlignment="1">
      <alignment vertical="center" wrapText="1"/>
    </xf>
    <xf numFmtId="0" fontId="15" fillId="3" borderId="1" xfId="8" applyNumberFormat="1" applyFont="1" applyFill="1" applyBorder="1" applyAlignment="1">
      <alignment horizontal="center" vertical="center"/>
    </xf>
    <xf numFmtId="164" fontId="15" fillId="3" borderId="1" xfId="1" applyNumberFormat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/>
    </xf>
    <xf numFmtId="0" fontId="15" fillId="3" borderId="10" xfId="1" applyFont="1" applyFill="1" applyBorder="1" applyAlignment="1">
      <alignment horizontal="center" vertical="center"/>
    </xf>
    <xf numFmtId="0" fontId="15" fillId="3" borderId="10" xfId="1" applyNumberFormat="1" applyFont="1" applyFill="1" applyBorder="1" applyAlignment="1">
      <alignment horizontal="center" vertical="center"/>
    </xf>
    <xf numFmtId="41" fontId="19" fillId="3" borderId="10" xfId="1" applyNumberFormat="1" applyFont="1" applyFill="1" applyBorder="1" applyAlignment="1">
      <alignment vertical="center" wrapText="1"/>
    </xf>
    <xf numFmtId="164" fontId="15" fillId="3" borderId="10" xfId="1" applyNumberFormat="1" applyFont="1" applyFill="1" applyBorder="1" applyAlignment="1">
      <alignment vertical="center"/>
    </xf>
    <xf numFmtId="164" fontId="15" fillId="0" borderId="10" xfId="1" applyNumberFormat="1" applyFont="1" applyBorder="1" applyAlignment="1">
      <alignment vertical="center"/>
    </xf>
    <xf numFmtId="0" fontId="15" fillId="3" borderId="8" xfId="1" applyFont="1" applyFill="1" applyBorder="1" applyAlignment="1">
      <alignment horizontal="center" vertical="center"/>
    </xf>
    <xf numFmtId="0" fontId="15" fillId="3" borderId="8" xfId="1" applyNumberFormat="1" applyFont="1" applyFill="1" applyBorder="1" applyAlignment="1">
      <alignment horizontal="center" vertical="center"/>
    </xf>
    <xf numFmtId="41" fontId="24" fillId="3" borderId="8" xfId="1" applyNumberFormat="1" applyFont="1" applyFill="1" applyBorder="1" applyAlignment="1">
      <alignment vertical="center" wrapText="1"/>
    </xf>
    <xf numFmtId="164" fontId="15" fillId="3" borderId="8" xfId="1" applyNumberFormat="1" applyFont="1" applyFill="1" applyBorder="1" applyAlignment="1">
      <alignment vertical="center"/>
    </xf>
    <xf numFmtId="164" fontId="24" fillId="3" borderId="8" xfId="1" applyNumberFormat="1" applyFont="1" applyFill="1" applyBorder="1" applyAlignment="1">
      <alignment vertical="center"/>
    </xf>
    <xf numFmtId="0" fontId="15" fillId="3" borderId="9" xfId="1" applyFont="1" applyFill="1" applyBorder="1" applyAlignment="1">
      <alignment horizontal="center" vertical="center"/>
    </xf>
    <xf numFmtId="0" fontId="15" fillId="3" borderId="9" xfId="1" applyNumberFormat="1" applyFont="1" applyFill="1" applyBorder="1" applyAlignment="1">
      <alignment horizontal="center" vertical="center"/>
    </xf>
    <xf numFmtId="0" fontId="15" fillId="3" borderId="13" xfId="1" applyNumberFormat="1" applyFont="1" applyFill="1" applyBorder="1" applyAlignment="1">
      <alignment horizontal="center" vertical="center"/>
    </xf>
    <xf numFmtId="41" fontId="24" fillId="3" borderId="13" xfId="1" applyNumberFormat="1" applyFont="1" applyFill="1" applyBorder="1" applyAlignment="1">
      <alignment vertical="center" wrapText="1"/>
    </xf>
    <xf numFmtId="164" fontId="15" fillId="3" borderId="13" xfId="1" applyNumberFormat="1" applyFont="1" applyFill="1" applyBorder="1" applyAlignment="1">
      <alignment vertical="center"/>
    </xf>
    <xf numFmtId="164" fontId="24" fillId="3" borderId="13" xfId="1" applyNumberFormat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 vertical="center"/>
    </xf>
    <xf numFmtId="164" fontId="15" fillId="3" borderId="2" xfId="1" applyNumberFormat="1" applyFont="1" applyFill="1" applyBorder="1" applyAlignment="1">
      <alignment vertical="center"/>
    </xf>
    <xf numFmtId="0" fontId="15" fillId="3" borderId="2" xfId="1" applyFont="1" applyFill="1" applyBorder="1" applyAlignment="1">
      <alignment vertical="center"/>
    </xf>
    <xf numFmtId="0" fontId="15" fillId="3" borderId="7" xfId="1" applyFont="1" applyFill="1" applyBorder="1" applyAlignment="1">
      <alignment horizontal="center" vertical="center"/>
    </xf>
    <xf numFmtId="0" fontId="15" fillId="3" borderId="7" xfId="1" applyNumberFormat="1" applyFont="1" applyFill="1" applyBorder="1" applyAlignment="1">
      <alignment horizontal="center" vertical="center"/>
    </xf>
    <xf numFmtId="164" fontId="15" fillId="3" borderId="7" xfId="1" applyNumberFormat="1" applyFont="1" applyFill="1" applyBorder="1" applyAlignment="1">
      <alignment vertical="center"/>
    </xf>
    <xf numFmtId="41" fontId="19" fillId="3" borderId="1" xfId="1" applyNumberFormat="1" applyFont="1" applyFill="1" applyBorder="1" applyAlignment="1">
      <alignment horizontal="left" vertical="center" wrapText="1"/>
    </xf>
    <xf numFmtId="164" fontId="15" fillId="3" borderId="7" xfId="1" applyNumberFormat="1" applyFont="1" applyFill="1" applyBorder="1" applyAlignment="1">
      <alignment horizontal="center" vertical="center"/>
    </xf>
    <xf numFmtId="164" fontId="15" fillId="3" borderId="1" xfId="1" applyNumberFormat="1" applyFont="1" applyFill="1" applyBorder="1" applyAlignment="1">
      <alignment horizontal="center" vertical="center"/>
    </xf>
    <xf numFmtId="0" fontId="2" fillId="0" borderId="1" xfId="1" applyBorder="1" applyAlignment="1">
      <alignment vertical="center"/>
    </xf>
    <xf numFmtId="0" fontId="2" fillId="0" borderId="0" xfId="1" applyBorder="1" applyAlignment="1">
      <alignment vertical="center"/>
    </xf>
    <xf numFmtId="0" fontId="15" fillId="3" borderId="2" xfId="1" applyNumberFormat="1" applyFont="1" applyFill="1" applyBorder="1" applyAlignment="1">
      <alignment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9" fillId="3" borderId="10" xfId="1" applyNumberFormat="1" applyFont="1" applyFill="1" applyBorder="1" applyAlignment="1">
      <alignment horizontal="left" vertical="center" wrapText="1"/>
    </xf>
    <xf numFmtId="0" fontId="15" fillId="3" borderId="6" xfId="1" applyFont="1" applyFill="1" applyBorder="1" applyAlignment="1">
      <alignment horizontal="center" vertical="center"/>
    </xf>
    <xf numFmtId="0" fontId="15" fillId="3" borderId="6" xfId="1" applyNumberFormat="1" applyFont="1" applyFill="1" applyBorder="1" applyAlignment="1">
      <alignment vertical="center"/>
    </xf>
    <xf numFmtId="0" fontId="15" fillId="3" borderId="6" xfId="1" applyNumberFormat="1" applyFont="1" applyFill="1" applyBorder="1" applyAlignment="1">
      <alignment horizontal="center" vertical="center"/>
    </xf>
    <xf numFmtId="0" fontId="15" fillId="3" borderId="7" xfId="1" applyFont="1" applyFill="1" applyBorder="1" applyAlignment="1">
      <alignment vertical="center"/>
    </xf>
    <xf numFmtId="0" fontId="15" fillId="3" borderId="7" xfId="1" applyNumberFormat="1" applyFont="1" applyFill="1" applyBorder="1" applyAlignment="1">
      <alignment vertical="center"/>
    </xf>
    <xf numFmtId="164" fontId="18" fillId="3" borderId="1" xfId="1" applyNumberFormat="1" applyFont="1" applyFill="1" applyBorder="1" applyAlignment="1">
      <alignment vertical="center"/>
    </xf>
    <xf numFmtId="0" fontId="16" fillId="3" borderId="7" xfId="1" applyFont="1" applyFill="1" applyBorder="1" applyAlignment="1">
      <alignment vertical="center" wrapText="1"/>
    </xf>
    <xf numFmtId="41" fontId="23" fillId="3" borderId="2" xfId="1" applyNumberFormat="1" applyFont="1" applyFill="1" applyBorder="1" applyAlignment="1">
      <alignment horizontal="left" vertical="center" wrapText="1"/>
    </xf>
    <xf numFmtId="164" fontId="18" fillId="3" borderId="2" xfId="1" applyNumberFormat="1" applyFont="1" applyFill="1" applyBorder="1" applyAlignment="1">
      <alignment vertical="center"/>
    </xf>
    <xf numFmtId="164" fontId="15" fillId="3" borderId="2" xfId="1" applyNumberFormat="1" applyFont="1" applyFill="1" applyBorder="1" applyAlignment="1">
      <alignment vertical="center" wrapText="1"/>
    </xf>
    <xf numFmtId="0" fontId="16" fillId="3" borderId="6" xfId="1" applyFont="1" applyFill="1" applyBorder="1" applyAlignment="1">
      <alignment vertical="center" wrapText="1"/>
    </xf>
    <xf numFmtId="164" fontId="25" fillId="3" borderId="10" xfId="1" applyNumberFormat="1" applyFont="1" applyFill="1" applyBorder="1" applyAlignment="1">
      <alignment vertical="center"/>
    </xf>
    <xf numFmtId="0" fontId="15" fillId="3" borderId="10" xfId="1" applyFont="1" applyFill="1" applyBorder="1" applyAlignment="1">
      <alignment vertical="center"/>
    </xf>
    <xf numFmtId="164" fontId="25" fillId="3" borderId="8" xfId="1" applyNumberFormat="1" applyFont="1" applyFill="1" applyBorder="1" applyAlignment="1">
      <alignment vertical="center"/>
    </xf>
    <xf numFmtId="0" fontId="15" fillId="3" borderId="8" xfId="1" applyFont="1" applyFill="1" applyBorder="1" applyAlignment="1">
      <alignment vertical="center"/>
    </xf>
    <xf numFmtId="164" fontId="20" fillId="3" borderId="8" xfId="1" applyNumberFormat="1" applyFont="1" applyFill="1" applyBorder="1" applyAlignment="1">
      <alignment vertical="center"/>
    </xf>
    <xf numFmtId="164" fontId="26" fillId="3" borderId="8" xfId="1" applyNumberFormat="1" applyFont="1" applyFill="1" applyBorder="1" applyAlignment="1">
      <alignment vertical="center"/>
    </xf>
    <xf numFmtId="0" fontId="20" fillId="3" borderId="9" xfId="1" applyFont="1" applyFill="1" applyBorder="1" applyAlignment="1">
      <alignment horizontal="center" vertical="center"/>
    </xf>
    <xf numFmtId="0" fontId="20" fillId="3" borderId="17" xfId="1" applyFont="1" applyFill="1" applyBorder="1" applyAlignment="1">
      <alignment horizontal="center" vertical="center"/>
    </xf>
    <xf numFmtId="164" fontId="20" fillId="3" borderId="9" xfId="1" applyNumberFormat="1" applyFont="1" applyFill="1" applyBorder="1" applyAlignment="1">
      <alignment vertical="center"/>
    </xf>
    <xf numFmtId="164" fontId="24" fillId="3" borderId="9" xfId="1" applyNumberFormat="1" applyFont="1" applyFill="1" applyBorder="1" applyAlignment="1">
      <alignment vertical="center"/>
    </xf>
    <xf numFmtId="164" fontId="15" fillId="3" borderId="9" xfId="1" applyNumberFormat="1" applyFont="1" applyFill="1" applyBorder="1" applyAlignment="1">
      <alignment vertical="center"/>
    </xf>
    <xf numFmtId="0" fontId="15" fillId="3" borderId="9" xfId="1" applyFont="1" applyFill="1" applyBorder="1" applyAlignment="1">
      <alignment vertical="center"/>
    </xf>
    <xf numFmtId="0" fontId="20" fillId="3" borderId="8" xfId="1" applyFont="1" applyFill="1" applyBorder="1" applyAlignment="1">
      <alignment horizontal="center" vertical="center"/>
    </xf>
    <xf numFmtId="41" fontId="24" fillId="3" borderId="9" xfId="1" applyNumberFormat="1" applyFont="1" applyFill="1" applyBorder="1" applyAlignment="1">
      <alignment vertical="center" wrapText="1"/>
    </xf>
    <xf numFmtId="0" fontId="15" fillId="3" borderId="13" xfId="1" applyFont="1" applyFill="1" applyBorder="1" applyAlignment="1">
      <alignment horizontal="center" vertical="center"/>
    </xf>
    <xf numFmtId="164" fontId="20" fillId="3" borderId="13" xfId="1" applyNumberFormat="1" applyFont="1" applyFill="1" applyBorder="1" applyAlignment="1">
      <alignment vertical="center"/>
    </xf>
    <xf numFmtId="0" fontId="15" fillId="3" borderId="13" xfId="1" applyFont="1" applyFill="1" applyBorder="1" applyAlignment="1">
      <alignment vertical="center"/>
    </xf>
    <xf numFmtId="0" fontId="16" fillId="3" borderId="7" xfId="1" applyNumberFormat="1" applyFont="1" applyFill="1" applyBorder="1" applyAlignment="1">
      <alignment horizontal="center" vertical="center"/>
    </xf>
    <xf numFmtId="41" fontId="19" fillId="3" borderId="18" xfId="1" applyNumberFormat="1" applyFont="1" applyFill="1" applyBorder="1" applyAlignment="1">
      <alignment vertical="center" wrapText="1"/>
    </xf>
    <xf numFmtId="0" fontId="16" fillId="3" borderId="1" xfId="1" applyNumberFormat="1" applyFont="1" applyFill="1" applyBorder="1" applyAlignment="1">
      <alignment vertical="center"/>
    </xf>
    <xf numFmtId="0" fontId="16" fillId="3" borderId="1" xfId="1" applyNumberFormat="1" applyFont="1" applyFill="1" applyBorder="1" applyAlignment="1">
      <alignment horizontal="center" vertical="center" wrapText="1"/>
    </xf>
    <xf numFmtId="164" fontId="27" fillId="3" borderId="1" xfId="1" applyNumberFormat="1" applyFont="1" applyFill="1" applyBorder="1" applyAlignment="1">
      <alignment vertical="center" wrapText="1"/>
    </xf>
    <xf numFmtId="164" fontId="28" fillId="3" borderId="2" xfId="1" applyNumberFormat="1" applyFont="1" applyFill="1" applyBorder="1" applyAlignment="1">
      <alignment vertical="center"/>
    </xf>
    <xf numFmtId="0" fontId="16" fillId="3" borderId="2" xfId="1" applyNumberFormat="1" applyFont="1" applyFill="1" applyBorder="1" applyAlignment="1">
      <alignment vertical="center"/>
    </xf>
    <xf numFmtId="0" fontId="16" fillId="3" borderId="2" xfId="1" applyNumberFormat="1" applyFont="1" applyFill="1" applyBorder="1" applyAlignment="1">
      <alignment horizontal="center" vertical="center" wrapText="1"/>
    </xf>
    <xf numFmtId="41" fontId="19" fillId="3" borderId="2" xfId="1" applyNumberFormat="1" applyFont="1" applyFill="1" applyBorder="1" applyAlignment="1">
      <alignment vertical="center" wrapText="1"/>
    </xf>
    <xf numFmtId="164" fontId="14" fillId="0" borderId="23" xfId="1" applyNumberFormat="1" applyFont="1" applyBorder="1" applyAlignment="1">
      <alignment vertical="center"/>
    </xf>
    <xf numFmtId="164" fontId="14" fillId="3" borderId="23" xfId="1" applyNumberFormat="1" applyFont="1" applyFill="1" applyBorder="1" applyAlignment="1">
      <alignment vertical="center" wrapText="1"/>
    </xf>
    <xf numFmtId="164" fontId="14" fillId="3" borderId="23" xfId="1" applyNumberFormat="1" applyFont="1" applyFill="1" applyBorder="1" applyAlignment="1">
      <alignment vertical="center"/>
    </xf>
    <xf numFmtId="0" fontId="14" fillId="3" borderId="24" xfId="1" applyFont="1" applyFill="1" applyBorder="1" applyAlignment="1">
      <alignment horizontal="center" vertical="center"/>
    </xf>
    <xf numFmtId="164" fontId="2" fillId="0" borderId="0" xfId="1" applyNumberFormat="1" applyAlignment="1">
      <alignment vertical="center"/>
    </xf>
    <xf numFmtId="0" fontId="2" fillId="0" borderId="0" xfId="1" applyFont="1" applyAlignment="1">
      <alignment vertical="center"/>
    </xf>
    <xf numFmtId="0" fontId="29" fillId="0" borderId="0" xfId="0" applyFont="1"/>
    <xf numFmtId="41" fontId="24" fillId="3" borderId="8" xfId="1" applyNumberFormat="1" applyFont="1" applyFill="1" applyBorder="1" applyAlignment="1">
      <alignment horizontal="left" vertical="center" wrapText="1"/>
    </xf>
    <xf numFmtId="0" fontId="24" fillId="3" borderId="14" xfId="9" applyFont="1" applyFill="1" applyBorder="1" applyAlignment="1">
      <alignment wrapText="1"/>
    </xf>
    <xf numFmtId="0" fontId="24" fillId="3" borderId="8" xfId="1" applyNumberFormat="1" applyFont="1" applyFill="1" applyBorder="1" applyAlignment="1">
      <alignment horizontal="center" vertical="center"/>
    </xf>
    <xf numFmtId="0" fontId="24" fillId="3" borderId="13" xfId="1" applyNumberFormat="1" applyFont="1" applyFill="1" applyBorder="1" applyAlignment="1">
      <alignment horizontal="center" vertical="center"/>
    </xf>
    <xf numFmtId="0" fontId="9" fillId="0" borderId="0" xfId="4" applyFont="1" applyAlignment="1">
      <alignment horizontal="center" wrapText="1"/>
    </xf>
    <xf numFmtId="0" fontId="12" fillId="0" borderId="0" xfId="1" applyFont="1" applyFill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6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5" fillId="3" borderId="2" xfId="1" applyFont="1" applyFill="1" applyBorder="1" applyAlignment="1">
      <alignment horizontal="center" vertical="center" wrapText="1"/>
    </xf>
    <xf numFmtId="0" fontId="15" fillId="3" borderId="6" xfId="1" applyFont="1" applyFill="1" applyBorder="1" applyAlignment="1">
      <alignment horizontal="center" vertical="center" wrapText="1"/>
    </xf>
    <xf numFmtId="164" fontId="20" fillId="3" borderId="10" xfId="1" applyNumberFormat="1" applyFont="1" applyFill="1" applyBorder="1" applyAlignment="1">
      <alignment horizontal="left" vertical="center" wrapText="1"/>
    </xf>
    <xf numFmtId="164" fontId="20" fillId="3" borderId="8" xfId="1" applyNumberFormat="1" applyFont="1" applyFill="1" applyBorder="1" applyAlignment="1">
      <alignment horizontal="left" vertical="center" wrapText="1"/>
    </xf>
    <xf numFmtId="164" fontId="20" fillId="3" borderId="9" xfId="1" applyNumberFormat="1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horizontal="left" vertical="center"/>
    </xf>
    <xf numFmtId="0" fontId="15" fillId="3" borderId="6" xfId="1" applyFont="1" applyFill="1" applyBorder="1" applyAlignment="1">
      <alignment horizontal="left" vertical="center"/>
    </xf>
    <xf numFmtId="0" fontId="20" fillId="3" borderId="11" xfId="1" applyNumberFormat="1" applyFont="1" applyFill="1" applyBorder="1" applyAlignment="1">
      <alignment horizontal="center" vertical="center"/>
    </xf>
    <xf numFmtId="0" fontId="20" fillId="3" borderId="12" xfId="1" applyNumberFormat="1" applyFont="1" applyFill="1" applyBorder="1" applyAlignment="1">
      <alignment horizontal="center" vertical="center"/>
    </xf>
    <xf numFmtId="164" fontId="15" fillId="3" borderId="2" xfId="1" applyNumberFormat="1" applyFont="1" applyFill="1" applyBorder="1" applyAlignment="1">
      <alignment horizontal="left" vertical="center" wrapText="1"/>
    </xf>
    <xf numFmtId="164" fontId="15" fillId="3" borderId="6" xfId="1" applyNumberFormat="1" applyFont="1" applyFill="1" applyBorder="1" applyAlignment="1">
      <alignment horizontal="left" vertical="center" wrapText="1"/>
    </xf>
    <xf numFmtId="164" fontId="15" fillId="3" borderId="7" xfId="1" applyNumberFormat="1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horizontal="left" vertical="center" wrapText="1"/>
    </xf>
    <xf numFmtId="0" fontId="15" fillId="3" borderId="6" xfId="1" applyFont="1" applyFill="1" applyBorder="1" applyAlignment="1">
      <alignment horizontal="left" vertical="center" wrapText="1"/>
    </xf>
    <xf numFmtId="0" fontId="15" fillId="3" borderId="7" xfId="1" applyFont="1" applyFill="1" applyBorder="1" applyAlignment="1">
      <alignment horizontal="left" vertical="center" wrapText="1"/>
    </xf>
    <xf numFmtId="164" fontId="16" fillId="3" borderId="10" xfId="1" applyNumberFormat="1" applyFont="1" applyFill="1" applyBorder="1" applyAlignment="1">
      <alignment horizontal="left" vertical="top" wrapText="1"/>
    </xf>
    <xf numFmtId="164" fontId="16" fillId="3" borderId="8" xfId="1" applyNumberFormat="1" applyFont="1" applyFill="1" applyBorder="1" applyAlignment="1">
      <alignment horizontal="left" vertical="top" wrapText="1"/>
    </xf>
    <xf numFmtId="164" fontId="16" fillId="3" borderId="9" xfId="1" applyNumberFormat="1" applyFont="1" applyFill="1" applyBorder="1" applyAlignment="1">
      <alignment horizontal="left" vertical="top" wrapText="1"/>
    </xf>
    <xf numFmtId="164" fontId="16" fillId="3" borderId="13" xfId="1" applyNumberFormat="1" applyFont="1" applyFill="1" applyBorder="1" applyAlignment="1">
      <alignment horizontal="left" vertical="top" wrapText="1"/>
    </xf>
    <xf numFmtId="0" fontId="20" fillId="3" borderId="15" xfId="1" applyFont="1" applyFill="1" applyBorder="1" applyAlignment="1">
      <alignment horizontal="center" vertical="center"/>
    </xf>
    <xf numFmtId="0" fontId="20" fillId="3" borderId="16" xfId="1" applyFont="1" applyFill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4" fillId="0" borderId="20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0" fontId="30" fillId="0" borderId="0" xfId="1" applyFont="1" applyAlignment="1">
      <alignment horizontal="center" vertical="center"/>
    </xf>
    <xf numFmtId="164" fontId="15" fillId="3" borderId="2" xfId="1" applyNumberFormat="1" applyFont="1" applyFill="1" applyBorder="1" applyAlignment="1">
      <alignment horizontal="center" vertical="center" wrapText="1"/>
    </xf>
    <xf numFmtId="164" fontId="15" fillId="3" borderId="6" xfId="1" applyNumberFormat="1" applyFont="1" applyFill="1" applyBorder="1" applyAlignment="1">
      <alignment horizontal="center" vertical="center" wrapText="1"/>
    </xf>
    <xf numFmtId="0" fontId="7" fillId="0" borderId="0" xfId="9" applyAlignment="1">
      <alignment vertical="center"/>
    </xf>
    <xf numFmtId="43" fontId="0" fillId="0" borderId="0" xfId="5" applyFont="1"/>
    <xf numFmtId="0" fontId="2" fillId="0" borderId="0" xfId="10" applyAlignment="1">
      <alignment vertical="center"/>
    </xf>
    <xf numFmtId="0" fontId="7" fillId="0" borderId="0" xfId="9"/>
    <xf numFmtId="0" fontId="2" fillId="0" borderId="0" xfId="10"/>
    <xf numFmtId="43" fontId="10" fillId="0" borderId="0" xfId="5" applyFont="1" applyAlignment="1">
      <alignment horizontal="left"/>
    </xf>
    <xf numFmtId="0" fontId="11" fillId="0" borderId="0" xfId="9" applyFont="1" applyAlignment="1">
      <alignment vertical="center"/>
    </xf>
    <xf numFmtId="0" fontId="11" fillId="0" borderId="0" xfId="11" applyFont="1" applyAlignment="1">
      <alignment horizontal="left" vertical="center"/>
    </xf>
    <xf numFmtId="0" fontId="31" fillId="0" borderId="0" xfId="9" applyNumberFormat="1" applyFont="1" applyFill="1" applyBorder="1" applyAlignment="1" applyProtection="1">
      <alignment horizontal="left"/>
      <protection locked="0"/>
    </xf>
    <xf numFmtId="43" fontId="15" fillId="0" borderId="0" xfId="5" applyFont="1" applyFill="1" applyBorder="1"/>
    <xf numFmtId="0" fontId="32" fillId="3" borderId="0" xfId="9" applyFont="1" applyFill="1" applyAlignment="1">
      <alignment horizontal="center" vertical="center" wrapText="1"/>
    </xf>
    <xf numFmtId="0" fontId="33" fillId="2" borderId="1" xfId="9" applyFont="1" applyFill="1" applyBorder="1" applyAlignment="1">
      <alignment horizontal="center" vertical="center"/>
    </xf>
    <xf numFmtId="0" fontId="33" fillId="2" borderId="2" xfId="9" applyFont="1" applyFill="1" applyBorder="1" applyAlignment="1">
      <alignment horizontal="center" vertical="center"/>
    </xf>
    <xf numFmtId="0" fontId="33" fillId="2" borderId="1" xfId="9" applyFont="1" applyFill="1" applyBorder="1" applyAlignment="1">
      <alignment horizontal="center" vertical="center" wrapText="1"/>
    </xf>
    <xf numFmtId="0" fontId="33" fillId="2" borderId="6" xfId="9" applyFont="1" applyFill="1" applyBorder="1" applyAlignment="1">
      <alignment horizontal="center" vertical="center"/>
    </xf>
    <xf numFmtId="0" fontId="2" fillId="0" borderId="0" xfId="10" applyAlignment="1">
      <alignment horizontal="center" vertical="center"/>
    </xf>
    <xf numFmtId="0" fontId="33" fillId="2" borderId="7" xfId="9" applyFont="1" applyFill="1" applyBorder="1" applyAlignment="1">
      <alignment horizontal="center" vertical="center"/>
    </xf>
    <xf numFmtId="0" fontId="33" fillId="2" borderId="1" xfId="9" applyFont="1" applyFill="1" applyBorder="1" applyAlignment="1">
      <alignment horizontal="center" vertical="center" wrapText="1"/>
    </xf>
    <xf numFmtId="0" fontId="33" fillId="0" borderId="1" xfId="9" quotePrefix="1" applyFont="1" applyBorder="1" applyAlignment="1">
      <alignment horizontal="right" vertical="center"/>
    </xf>
    <xf numFmtId="0" fontId="33" fillId="0" borderId="1" xfId="9" applyFont="1" applyBorder="1" applyAlignment="1">
      <alignment vertical="center"/>
    </xf>
    <xf numFmtId="164" fontId="33" fillId="0" borderId="1" xfId="9" applyNumberFormat="1" applyFont="1" applyBorder="1" applyAlignment="1">
      <alignment vertical="center"/>
    </xf>
    <xf numFmtId="164" fontId="33" fillId="3" borderId="1" xfId="9" applyNumberFormat="1" applyFont="1" applyFill="1" applyBorder="1" applyAlignment="1">
      <alignment vertical="center"/>
    </xf>
    <xf numFmtId="0" fontId="7" fillId="0" borderId="1" xfId="9" applyBorder="1" applyAlignment="1">
      <alignment vertical="center"/>
    </xf>
    <xf numFmtId="164" fontId="7" fillId="0" borderId="1" xfId="9" applyNumberFormat="1" applyBorder="1" applyAlignment="1">
      <alignment vertical="center"/>
    </xf>
    <xf numFmtId="164" fontId="7" fillId="3" borderId="1" xfId="9" applyNumberFormat="1" applyFill="1" applyBorder="1" applyAlignment="1">
      <alignment vertical="center"/>
    </xf>
    <xf numFmtId="164" fontId="7" fillId="0" borderId="1" xfId="9" applyNumberFormat="1" applyFont="1" applyBorder="1" applyAlignment="1">
      <alignment vertical="center"/>
    </xf>
    <xf numFmtId="0" fontId="7" fillId="3" borderId="1" xfId="9" applyFill="1" applyBorder="1" applyAlignment="1">
      <alignment vertical="center"/>
    </xf>
    <xf numFmtId="0" fontId="9" fillId="0" borderId="1" xfId="9" applyFont="1" applyBorder="1" applyAlignment="1">
      <alignment vertical="center"/>
    </xf>
    <xf numFmtId="164" fontId="9" fillId="3" borderId="1" xfId="9" applyNumberFormat="1" applyFont="1" applyFill="1" applyBorder="1" applyAlignment="1">
      <alignment vertical="center"/>
    </xf>
    <xf numFmtId="164" fontId="7" fillId="0" borderId="7" xfId="9" applyNumberFormat="1" applyBorder="1" applyAlignment="1">
      <alignment vertical="center"/>
    </xf>
    <xf numFmtId="0" fontId="34" fillId="0" borderId="1" xfId="9" applyFont="1" applyBorder="1" applyAlignment="1">
      <alignment vertical="center"/>
    </xf>
    <xf numFmtId="0" fontId="7" fillId="0" borderId="7" xfId="9" applyBorder="1" applyAlignment="1">
      <alignment vertical="center"/>
    </xf>
    <xf numFmtId="0" fontId="33" fillId="3" borderId="7" xfId="9" applyFont="1" applyFill="1" applyBorder="1" applyAlignment="1">
      <alignment vertical="center"/>
    </xf>
    <xf numFmtId="0" fontId="33" fillId="3" borderId="13" xfId="9" applyFont="1" applyFill="1" applyBorder="1" applyAlignment="1">
      <alignment vertical="center"/>
    </xf>
    <xf numFmtId="164" fontId="33" fillId="3" borderId="13" xfId="9" applyNumberFormat="1" applyFont="1" applyFill="1" applyBorder="1" applyAlignment="1">
      <alignment vertical="center"/>
    </xf>
    <xf numFmtId="164" fontId="33" fillId="0" borderId="13" xfId="9" applyNumberFormat="1" applyFont="1" applyBorder="1" applyAlignment="1">
      <alignment vertical="center"/>
    </xf>
    <xf numFmtId="0" fontId="7" fillId="3" borderId="6" xfId="9" applyFill="1" applyBorder="1" applyAlignment="1">
      <alignment vertical="center"/>
    </xf>
    <xf numFmtId="164" fontId="7" fillId="3" borderId="6" xfId="9" applyNumberFormat="1" applyFill="1" applyBorder="1" applyAlignment="1">
      <alignment vertical="center"/>
    </xf>
    <xf numFmtId="164" fontId="7" fillId="0" borderId="6" xfId="9" applyNumberFormat="1" applyBorder="1" applyAlignment="1">
      <alignment vertical="center"/>
    </xf>
    <xf numFmtId="0" fontId="34" fillId="0" borderId="7" xfId="9" applyFont="1" applyBorder="1" applyAlignment="1">
      <alignment vertical="center"/>
    </xf>
    <xf numFmtId="164" fontId="9" fillId="0" borderId="1" xfId="9" applyNumberFormat="1" applyFont="1" applyBorder="1" applyAlignment="1">
      <alignment vertical="center"/>
    </xf>
    <xf numFmtId="0" fontId="7" fillId="0" borderId="2" xfId="9" applyBorder="1" applyAlignment="1">
      <alignment vertical="center"/>
    </xf>
    <xf numFmtId="164" fontId="7" fillId="0" borderId="2" xfId="9" applyNumberFormat="1" applyBorder="1" applyAlignment="1">
      <alignment vertical="center"/>
    </xf>
    <xf numFmtId="0" fontId="35" fillId="0" borderId="0" xfId="10" applyFont="1" applyAlignment="1">
      <alignment vertical="center"/>
    </xf>
    <xf numFmtId="0" fontId="33" fillId="0" borderId="25" xfId="9" applyFont="1" applyBorder="1" applyAlignment="1">
      <alignment vertical="center"/>
    </xf>
    <xf numFmtId="0" fontId="33" fillId="0" borderId="26" xfId="9" applyFont="1" applyBorder="1" applyAlignment="1">
      <alignment vertical="center"/>
    </xf>
    <xf numFmtId="0" fontId="33" fillId="0" borderId="27" xfId="9" applyFont="1" applyBorder="1" applyAlignment="1">
      <alignment vertical="center"/>
    </xf>
    <xf numFmtId="164" fontId="33" fillId="0" borderId="28" xfId="9" applyNumberFormat="1" applyFont="1" applyBorder="1" applyAlignment="1">
      <alignment vertical="center"/>
    </xf>
  </cellXfs>
  <cellStyles count="12">
    <cellStyle name="Dziesiętny 2" xfId="3"/>
    <cellStyle name="Dziesiętny 5" xfId="5"/>
    <cellStyle name="Dziesiętny 8 2" xfId="8"/>
    <cellStyle name="Normalny" xfId="0" builtinId="0"/>
    <cellStyle name="Normalny 2" xfId="11"/>
    <cellStyle name="Normalny 2 2" xfId="9"/>
    <cellStyle name="Normalny 3" xfId="7"/>
    <cellStyle name="Normalny_dochody 2010 zał.1" xfId="2"/>
    <cellStyle name="Normalny_inwes I póó. 2007" xfId="6"/>
    <cellStyle name="Normalny_zad.zlecl.Ipol.2007" xfId="10"/>
    <cellStyle name="Normalny_zal_Szczecin" xfId="4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opLeftCell="A10" workbookViewId="0">
      <selection activeCell="A13" sqref="A13:A24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2" style="1" customWidth="1"/>
    <col min="13" max="16384" width="9.140625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120" t="s">
        <v>0</v>
      </c>
      <c r="F2" s="120"/>
      <c r="G2" s="4"/>
      <c r="I2" s="7" t="s">
        <v>91</v>
      </c>
      <c r="L2" s="6"/>
    </row>
    <row r="3" spans="1:12" ht="12.75" customHeight="1">
      <c r="B3" s="2"/>
      <c r="C3" s="2"/>
      <c r="D3" s="2"/>
      <c r="E3" s="120"/>
      <c r="F3" s="120"/>
      <c r="G3" s="4"/>
      <c r="I3" s="7" t="s">
        <v>89</v>
      </c>
      <c r="L3" s="6"/>
    </row>
    <row r="4" spans="1:12" ht="12.75" customHeight="1">
      <c r="E4" s="120"/>
      <c r="F4" s="120"/>
      <c r="I4" s="7" t="s">
        <v>90</v>
      </c>
      <c r="L4" s="6"/>
    </row>
    <row r="5" spans="1:12" ht="12.75" customHeight="1">
      <c r="I5" s="8" t="s">
        <v>88</v>
      </c>
      <c r="L5" s="6"/>
    </row>
    <row r="6" spans="1:12" ht="18">
      <c r="A6" s="121" t="s">
        <v>2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2" s="9" customFormat="1" ht="12.75" customHeight="1">
      <c r="A7" s="122" t="s">
        <v>3</v>
      </c>
      <c r="B7" s="122" t="s">
        <v>4</v>
      </c>
      <c r="C7" s="123" t="s">
        <v>5</v>
      </c>
      <c r="D7" s="124" t="s">
        <v>6</v>
      </c>
      <c r="E7" s="127" t="s">
        <v>7</v>
      </c>
      <c r="F7" s="127" t="s">
        <v>8</v>
      </c>
      <c r="G7" s="128" t="s">
        <v>9</v>
      </c>
      <c r="H7" s="129"/>
      <c r="I7" s="129"/>
      <c r="J7" s="129"/>
      <c r="K7" s="130"/>
      <c r="L7" s="127" t="s">
        <v>10</v>
      </c>
    </row>
    <row r="8" spans="1:12" s="9" customFormat="1" ht="12.75" customHeight="1">
      <c r="A8" s="122"/>
      <c r="B8" s="122"/>
      <c r="C8" s="123"/>
      <c r="D8" s="125"/>
      <c r="E8" s="127"/>
      <c r="F8" s="127"/>
      <c r="G8" s="127" t="s">
        <v>11</v>
      </c>
      <c r="H8" s="128" t="s">
        <v>12</v>
      </c>
      <c r="I8" s="131"/>
      <c r="J8" s="132"/>
      <c r="K8" s="133" t="s">
        <v>13</v>
      </c>
      <c r="L8" s="127"/>
    </row>
    <row r="9" spans="1:12" s="9" customFormat="1" ht="12.75" customHeight="1">
      <c r="A9" s="122"/>
      <c r="B9" s="122"/>
      <c r="C9" s="123"/>
      <c r="D9" s="125"/>
      <c r="E9" s="127"/>
      <c r="F9" s="127"/>
      <c r="G9" s="127"/>
      <c r="H9" s="127" t="s">
        <v>14</v>
      </c>
      <c r="I9" s="127" t="s">
        <v>15</v>
      </c>
      <c r="J9" s="133" t="s">
        <v>16</v>
      </c>
      <c r="K9" s="134"/>
      <c r="L9" s="127"/>
    </row>
    <row r="10" spans="1:12" s="9" customFormat="1">
      <c r="A10" s="122"/>
      <c r="B10" s="122"/>
      <c r="C10" s="123"/>
      <c r="D10" s="125"/>
      <c r="E10" s="127"/>
      <c r="F10" s="127"/>
      <c r="G10" s="127"/>
      <c r="H10" s="127"/>
      <c r="I10" s="127"/>
      <c r="J10" s="136"/>
      <c r="K10" s="134"/>
      <c r="L10" s="127"/>
    </row>
    <row r="11" spans="1:12" s="9" customFormat="1" ht="21" customHeight="1">
      <c r="A11" s="122"/>
      <c r="B11" s="122"/>
      <c r="C11" s="123"/>
      <c r="D11" s="126"/>
      <c r="E11" s="127"/>
      <c r="F11" s="127"/>
      <c r="G11" s="127"/>
      <c r="H11" s="127"/>
      <c r="I11" s="127"/>
      <c r="J11" s="137"/>
      <c r="K11" s="135"/>
      <c r="L11" s="127"/>
    </row>
    <row r="12" spans="1:12" ht="28.5" customHeight="1">
      <c r="A12" s="10">
        <v>1</v>
      </c>
      <c r="B12" s="11" t="s">
        <v>17</v>
      </c>
      <c r="C12" s="11" t="s">
        <v>18</v>
      </c>
      <c r="D12" s="12">
        <v>6050</v>
      </c>
      <c r="E12" s="13" t="s">
        <v>19</v>
      </c>
      <c r="F12" s="14">
        <v>37000</v>
      </c>
      <c r="G12" s="14">
        <v>37000</v>
      </c>
      <c r="H12" s="14">
        <v>37000</v>
      </c>
      <c r="I12" s="14">
        <v>0</v>
      </c>
      <c r="J12" s="15" t="s">
        <v>20</v>
      </c>
      <c r="K12" s="16"/>
      <c r="L12" s="17" t="s">
        <v>21</v>
      </c>
    </row>
    <row r="13" spans="1:12" ht="21.75" customHeight="1">
      <c r="A13" s="18">
        <v>2</v>
      </c>
      <c r="B13" s="11" t="s">
        <v>17</v>
      </c>
      <c r="C13" s="11" t="s">
        <v>22</v>
      </c>
      <c r="D13" s="11">
        <v>6210</v>
      </c>
      <c r="E13" s="13" t="s">
        <v>23</v>
      </c>
      <c r="F13" s="14">
        <v>310000</v>
      </c>
      <c r="G13" s="14">
        <v>280000</v>
      </c>
      <c r="H13" s="14">
        <v>280000</v>
      </c>
      <c r="I13" s="14">
        <v>0</v>
      </c>
      <c r="J13" s="164" t="s">
        <v>20</v>
      </c>
      <c r="K13" s="19"/>
      <c r="L13" s="138" t="s">
        <v>24</v>
      </c>
    </row>
    <row r="14" spans="1:12" ht="25.5" customHeight="1">
      <c r="A14" s="20"/>
      <c r="B14" s="21"/>
      <c r="C14" s="21"/>
      <c r="D14" s="21"/>
      <c r="E14" s="22" t="s">
        <v>25</v>
      </c>
      <c r="F14" s="23"/>
      <c r="G14" s="23"/>
      <c r="H14" s="23"/>
      <c r="I14" s="23">
        <v>0</v>
      </c>
      <c r="J14" s="165"/>
      <c r="K14" s="24"/>
      <c r="L14" s="139"/>
    </row>
    <row r="15" spans="1:12" ht="24" customHeight="1">
      <c r="A15" s="25"/>
      <c r="B15" s="26"/>
      <c r="C15" s="26"/>
      <c r="D15" s="26"/>
      <c r="E15" s="22" t="s">
        <v>26</v>
      </c>
      <c r="F15" s="23"/>
      <c r="G15" s="23"/>
      <c r="H15" s="23"/>
      <c r="I15" s="23"/>
      <c r="J15" s="165"/>
      <c r="K15" s="24"/>
      <c r="L15" s="139"/>
    </row>
    <row r="16" spans="1:12" ht="24" customHeight="1">
      <c r="A16" s="25"/>
      <c r="B16" s="26"/>
      <c r="C16" s="26"/>
      <c r="D16" s="26"/>
      <c r="E16" s="22" t="s">
        <v>27</v>
      </c>
      <c r="F16" s="27"/>
      <c r="G16" s="27"/>
      <c r="H16" s="27"/>
      <c r="I16" s="27"/>
      <c r="J16" s="165"/>
      <c r="K16" s="28"/>
      <c r="L16" s="139"/>
    </row>
    <row r="17" spans="1:12" ht="31.5" customHeight="1">
      <c r="A17" s="29"/>
      <c r="B17" s="30"/>
      <c r="C17" s="30"/>
      <c r="D17" s="30"/>
      <c r="E17" s="31" t="s">
        <v>28</v>
      </c>
      <c r="F17" s="27"/>
      <c r="G17" s="27"/>
      <c r="H17" s="27"/>
      <c r="I17" s="27"/>
      <c r="J17" s="165"/>
      <c r="K17" s="28"/>
      <c r="L17" s="139"/>
    </row>
    <row r="18" spans="1:12" ht="70.5" customHeight="1">
      <c r="A18" s="67">
        <v>3</v>
      </c>
      <c r="B18" s="32">
        <v>600</v>
      </c>
      <c r="C18" s="32">
        <v>60013</v>
      </c>
      <c r="D18" s="32">
        <v>6300</v>
      </c>
      <c r="E18" s="33" t="s">
        <v>29</v>
      </c>
      <c r="F18" s="16">
        <v>400000</v>
      </c>
      <c r="G18" s="16">
        <v>400000</v>
      </c>
      <c r="H18" s="16">
        <v>400000</v>
      </c>
      <c r="I18" s="16">
        <v>0</v>
      </c>
      <c r="J18" s="34" t="s">
        <v>30</v>
      </c>
      <c r="K18" s="16"/>
      <c r="L18" s="35" t="s">
        <v>31</v>
      </c>
    </row>
    <row r="19" spans="1:12" ht="45" customHeight="1">
      <c r="A19" s="36">
        <v>3</v>
      </c>
      <c r="B19" s="37">
        <v>600</v>
      </c>
      <c r="C19" s="37">
        <v>60014</v>
      </c>
      <c r="D19" s="37">
        <v>6300</v>
      </c>
      <c r="E19" s="38" t="s">
        <v>32</v>
      </c>
      <c r="F19" s="16">
        <v>100000</v>
      </c>
      <c r="G19" s="16">
        <v>100000</v>
      </c>
      <c r="H19" s="16">
        <v>100000</v>
      </c>
      <c r="I19" s="16">
        <v>0</v>
      </c>
      <c r="J19" s="34" t="s">
        <v>30</v>
      </c>
      <c r="K19" s="16"/>
      <c r="L19" s="35" t="s">
        <v>33</v>
      </c>
    </row>
    <row r="20" spans="1:12" ht="40.5" customHeight="1">
      <c r="A20" s="39">
        <v>4</v>
      </c>
      <c r="B20" s="37">
        <v>600</v>
      </c>
      <c r="C20" s="37">
        <v>60016</v>
      </c>
      <c r="D20" s="37">
        <v>6050</v>
      </c>
      <c r="E20" s="38" t="s">
        <v>34</v>
      </c>
      <c r="F20" s="16">
        <v>1143158.3500000001</v>
      </c>
      <c r="G20" s="16">
        <v>1100000</v>
      </c>
      <c r="H20" s="16">
        <v>1100000</v>
      </c>
      <c r="I20" s="16">
        <v>0</v>
      </c>
      <c r="J20" s="40" t="s">
        <v>30</v>
      </c>
      <c r="K20" s="16" t="s">
        <v>0</v>
      </c>
      <c r="L20" s="41" t="s">
        <v>21</v>
      </c>
    </row>
    <row r="21" spans="1:12" ht="47.25" customHeight="1">
      <c r="A21" s="42">
        <v>5</v>
      </c>
      <c r="B21" s="43">
        <v>600</v>
      </c>
      <c r="C21" s="43">
        <v>60016</v>
      </c>
      <c r="D21" s="43">
        <v>6050</v>
      </c>
      <c r="E21" s="44" t="s">
        <v>35</v>
      </c>
      <c r="F21" s="45">
        <v>1100000</v>
      </c>
      <c r="G21" s="46">
        <v>972000</v>
      </c>
      <c r="H21" s="46">
        <v>972000</v>
      </c>
      <c r="I21" s="46">
        <v>0</v>
      </c>
      <c r="J21" s="140" t="s">
        <v>30</v>
      </c>
      <c r="K21" s="45"/>
      <c r="L21" s="143" t="s">
        <v>21</v>
      </c>
    </row>
    <row r="22" spans="1:12" ht="31.5" customHeight="1">
      <c r="A22" s="47"/>
      <c r="B22" s="48"/>
      <c r="C22" s="48"/>
      <c r="D22" s="48"/>
      <c r="E22" s="49" t="s">
        <v>36</v>
      </c>
      <c r="F22" s="50" t="s">
        <v>0</v>
      </c>
      <c r="G22" s="51" t="s">
        <v>0</v>
      </c>
      <c r="H22" s="51" t="s">
        <v>0</v>
      </c>
      <c r="I22" s="51"/>
      <c r="J22" s="141"/>
      <c r="K22" s="50" t="s">
        <v>0</v>
      </c>
      <c r="L22" s="144"/>
    </row>
    <row r="23" spans="1:12" ht="45.75" customHeight="1">
      <c r="A23" s="47"/>
      <c r="B23" s="48"/>
      <c r="C23" s="48"/>
      <c r="D23" s="48"/>
      <c r="E23" s="49" t="s">
        <v>37</v>
      </c>
      <c r="F23" s="50" t="s">
        <v>0</v>
      </c>
      <c r="G23" s="51" t="s">
        <v>0</v>
      </c>
      <c r="H23" s="51" t="s">
        <v>0</v>
      </c>
      <c r="I23" s="51" t="s">
        <v>0</v>
      </c>
      <c r="J23" s="141"/>
      <c r="K23" s="50" t="s">
        <v>0</v>
      </c>
      <c r="L23" s="144"/>
    </row>
    <row r="24" spans="1:12" ht="27" customHeight="1">
      <c r="A24" s="47"/>
      <c r="B24" s="48"/>
      <c r="C24" s="48"/>
      <c r="D24" s="48"/>
      <c r="E24" s="49" t="s">
        <v>38</v>
      </c>
      <c r="F24" s="50" t="s">
        <v>0</v>
      </c>
      <c r="G24" s="51" t="s">
        <v>0</v>
      </c>
      <c r="H24" s="51" t="s">
        <v>0</v>
      </c>
      <c r="I24" s="51" t="s">
        <v>0</v>
      </c>
      <c r="J24" s="141"/>
      <c r="K24" s="50"/>
      <c r="L24" s="144"/>
    </row>
    <row r="25" spans="1:12" ht="33" customHeight="1">
      <c r="A25" s="52"/>
      <c r="B25" s="53"/>
      <c r="C25" s="53"/>
      <c r="D25" s="48"/>
      <c r="E25" s="49" t="s">
        <v>39</v>
      </c>
      <c r="F25" s="50" t="s">
        <v>0</v>
      </c>
      <c r="G25" s="51" t="s">
        <v>0</v>
      </c>
      <c r="H25" s="51" t="s">
        <v>0</v>
      </c>
      <c r="I25" s="51" t="s">
        <v>0</v>
      </c>
      <c r="J25" s="141"/>
      <c r="K25" s="50"/>
      <c r="L25" s="144"/>
    </row>
    <row r="26" spans="1:12" ht="28.5" customHeight="1">
      <c r="A26" s="145" t="s">
        <v>40</v>
      </c>
      <c r="B26" s="146"/>
      <c r="C26" s="54"/>
      <c r="D26" s="54"/>
      <c r="E26" s="55" t="s">
        <v>41</v>
      </c>
      <c r="F26" s="56" t="s">
        <v>0</v>
      </c>
      <c r="G26" s="57" t="s">
        <v>0</v>
      </c>
      <c r="H26" s="57" t="s">
        <v>0</v>
      </c>
      <c r="I26" s="57" t="s">
        <v>0</v>
      </c>
      <c r="J26" s="142"/>
      <c r="K26" s="50"/>
      <c r="L26" s="144"/>
    </row>
    <row r="27" spans="1:12" ht="48.75" customHeight="1">
      <c r="A27" s="58">
        <v>6</v>
      </c>
      <c r="B27" s="37">
        <v>600</v>
      </c>
      <c r="C27" s="37">
        <v>60016</v>
      </c>
      <c r="D27" s="37">
        <v>6050</v>
      </c>
      <c r="E27" s="38" t="s">
        <v>42</v>
      </c>
      <c r="F27" s="16">
        <v>45000</v>
      </c>
      <c r="G27" s="16">
        <v>45000</v>
      </c>
      <c r="H27" s="16">
        <v>45000</v>
      </c>
      <c r="I27" s="16">
        <v>0</v>
      </c>
      <c r="J27" s="40" t="s">
        <v>30</v>
      </c>
      <c r="K27" s="16" t="s">
        <v>0</v>
      </c>
      <c r="L27" s="41" t="s">
        <v>21</v>
      </c>
    </row>
    <row r="28" spans="1:12" ht="30.75" customHeight="1">
      <c r="A28" s="58">
        <v>7</v>
      </c>
      <c r="B28" s="37">
        <v>600</v>
      </c>
      <c r="C28" s="37">
        <v>60016</v>
      </c>
      <c r="D28" s="37">
        <v>6060</v>
      </c>
      <c r="E28" s="38" t="s">
        <v>43</v>
      </c>
      <c r="F28" s="16">
        <v>201000</v>
      </c>
      <c r="G28" s="16">
        <v>201000</v>
      </c>
      <c r="H28" s="16">
        <v>201000</v>
      </c>
      <c r="I28" s="16">
        <v>0</v>
      </c>
      <c r="J28" s="34" t="s">
        <v>30</v>
      </c>
      <c r="K28" s="16"/>
      <c r="L28" s="41" t="s">
        <v>21</v>
      </c>
    </row>
    <row r="29" spans="1:12" ht="30.75" customHeight="1">
      <c r="A29" s="58"/>
      <c r="B29" s="37">
        <v>700</v>
      </c>
      <c r="C29" s="37">
        <v>70095</v>
      </c>
      <c r="D29" s="37">
        <v>6050</v>
      </c>
      <c r="E29" s="38" t="s">
        <v>44</v>
      </c>
      <c r="F29" s="16">
        <v>35000</v>
      </c>
      <c r="G29" s="16">
        <v>35000</v>
      </c>
      <c r="H29" s="16">
        <v>35000</v>
      </c>
      <c r="I29" s="16"/>
      <c r="J29" s="34"/>
      <c r="K29" s="59"/>
      <c r="L29" s="60"/>
    </row>
    <row r="30" spans="1:12" ht="36" customHeight="1">
      <c r="A30" s="58">
        <v>8</v>
      </c>
      <c r="B30" s="37">
        <v>750</v>
      </c>
      <c r="C30" s="37">
        <v>75023</v>
      </c>
      <c r="D30" s="37">
        <v>6060</v>
      </c>
      <c r="E30" s="38" t="s">
        <v>45</v>
      </c>
      <c r="F30" s="16">
        <v>22000</v>
      </c>
      <c r="G30" s="16">
        <v>22000</v>
      </c>
      <c r="H30" s="16">
        <v>22000</v>
      </c>
      <c r="I30" s="16">
        <v>0</v>
      </c>
      <c r="J30" s="34" t="s">
        <v>30</v>
      </c>
      <c r="K30" s="59"/>
      <c r="L30" s="60" t="s">
        <v>21</v>
      </c>
    </row>
    <row r="31" spans="1:12" ht="37.5" customHeight="1">
      <c r="A31" s="61">
        <v>9</v>
      </c>
      <c r="B31" s="62">
        <v>754</v>
      </c>
      <c r="C31" s="37">
        <v>75412</v>
      </c>
      <c r="D31" s="37">
        <v>6060</v>
      </c>
      <c r="E31" s="38" t="s">
        <v>46</v>
      </c>
      <c r="F31" s="63">
        <v>700000</v>
      </c>
      <c r="G31" s="16">
        <v>350000</v>
      </c>
      <c r="H31" s="16">
        <v>70000</v>
      </c>
      <c r="I31" s="16">
        <v>280000</v>
      </c>
      <c r="J31" s="34" t="s">
        <v>30</v>
      </c>
      <c r="K31" s="59"/>
      <c r="L31" s="60" t="s">
        <v>21</v>
      </c>
    </row>
    <row r="32" spans="1:12" ht="42" customHeight="1">
      <c r="A32" s="61">
        <v>10</v>
      </c>
      <c r="B32" s="62">
        <v>801</v>
      </c>
      <c r="C32" s="37">
        <v>80101</v>
      </c>
      <c r="D32" s="37">
        <v>6050</v>
      </c>
      <c r="E32" s="64" t="s">
        <v>87</v>
      </c>
      <c r="F32" s="65">
        <v>32920</v>
      </c>
      <c r="G32" s="66">
        <v>28000</v>
      </c>
      <c r="H32" s="66">
        <v>28000</v>
      </c>
      <c r="I32" s="66">
        <v>0</v>
      </c>
      <c r="J32" s="34" t="s">
        <v>30</v>
      </c>
      <c r="K32" s="59"/>
      <c r="L32" s="60" t="s">
        <v>21</v>
      </c>
    </row>
    <row r="33" spans="1:12" ht="36" customHeight="1">
      <c r="A33" s="61">
        <v>11</v>
      </c>
      <c r="B33" s="62">
        <v>801</v>
      </c>
      <c r="C33" s="37">
        <v>80103</v>
      </c>
      <c r="D33" s="37">
        <v>6050</v>
      </c>
      <c r="E33" s="64" t="s">
        <v>47</v>
      </c>
      <c r="F33" s="65">
        <v>15000</v>
      </c>
      <c r="G33" s="66">
        <v>15000</v>
      </c>
      <c r="H33" s="66">
        <v>15000</v>
      </c>
      <c r="I33" s="66">
        <v>0</v>
      </c>
      <c r="J33" s="15" t="s">
        <v>48</v>
      </c>
      <c r="K33" s="59"/>
      <c r="L33" s="60" t="s">
        <v>49</v>
      </c>
    </row>
    <row r="34" spans="1:12" s="67" customFormat="1" ht="34.5" customHeight="1">
      <c r="A34" s="61">
        <v>12</v>
      </c>
      <c r="B34" s="62">
        <v>801</v>
      </c>
      <c r="C34" s="37">
        <v>80113</v>
      </c>
      <c r="D34" s="37">
        <v>6210</v>
      </c>
      <c r="E34" s="64" t="s">
        <v>50</v>
      </c>
      <c r="F34" s="65">
        <v>100000</v>
      </c>
      <c r="G34" s="66">
        <v>100000</v>
      </c>
      <c r="H34" s="66">
        <v>100000</v>
      </c>
      <c r="I34" s="66">
        <v>0</v>
      </c>
      <c r="J34" s="40" t="s">
        <v>48</v>
      </c>
      <c r="K34" s="16"/>
      <c r="L34" s="35" t="s">
        <v>24</v>
      </c>
    </row>
    <row r="35" spans="1:12" s="68" customFormat="1" ht="34.5" customHeight="1">
      <c r="A35" s="61">
        <v>13</v>
      </c>
      <c r="B35" s="62">
        <v>801</v>
      </c>
      <c r="C35" s="37">
        <v>80113</v>
      </c>
      <c r="D35" s="37">
        <v>6210</v>
      </c>
      <c r="E35" s="64" t="s">
        <v>50</v>
      </c>
      <c r="F35" s="65">
        <v>55000</v>
      </c>
      <c r="G35" s="66">
        <v>55000</v>
      </c>
      <c r="H35" s="66">
        <v>55000</v>
      </c>
      <c r="I35" s="66">
        <v>0</v>
      </c>
      <c r="J35" s="40" t="s">
        <v>48</v>
      </c>
      <c r="K35" s="16"/>
      <c r="L35" s="35" t="s">
        <v>24</v>
      </c>
    </row>
    <row r="36" spans="1:12" ht="36.75" customHeight="1">
      <c r="A36" s="58">
        <v>14</v>
      </c>
      <c r="B36" s="37">
        <v>854</v>
      </c>
      <c r="C36" s="37">
        <v>85495</v>
      </c>
      <c r="D36" s="37">
        <v>6050</v>
      </c>
      <c r="E36" s="64" t="s">
        <v>51</v>
      </c>
      <c r="F36" s="66">
        <v>25596</v>
      </c>
      <c r="G36" s="16">
        <v>25000</v>
      </c>
      <c r="H36" s="16">
        <v>25000</v>
      </c>
      <c r="I36" s="16">
        <v>0</v>
      </c>
      <c r="J36" s="40" t="s">
        <v>48</v>
      </c>
      <c r="K36" s="16"/>
      <c r="L36" s="41" t="s">
        <v>21</v>
      </c>
    </row>
    <row r="37" spans="1:12" ht="39.75" customHeight="1">
      <c r="A37" s="36">
        <v>15</v>
      </c>
      <c r="B37" s="69">
        <v>900</v>
      </c>
      <c r="C37" s="69">
        <v>90001</v>
      </c>
      <c r="D37" s="70" t="s">
        <v>0</v>
      </c>
      <c r="E37" s="71" t="s">
        <v>52</v>
      </c>
      <c r="F37" s="59">
        <v>285000</v>
      </c>
      <c r="G37" s="59">
        <v>285000</v>
      </c>
      <c r="H37" s="59">
        <v>135000</v>
      </c>
      <c r="I37" s="59">
        <v>150000</v>
      </c>
      <c r="J37" s="147" t="s">
        <v>48</v>
      </c>
      <c r="K37" s="45"/>
      <c r="L37" s="150" t="s">
        <v>21</v>
      </c>
    </row>
    <row r="38" spans="1:12" ht="55.5" customHeight="1">
      <c r="A38" s="72"/>
      <c r="B38" s="73"/>
      <c r="C38" s="73"/>
      <c r="D38" s="118">
        <v>6050</v>
      </c>
      <c r="E38" s="116" t="s">
        <v>53</v>
      </c>
      <c r="F38" s="51"/>
      <c r="G38" s="51">
        <v>35000</v>
      </c>
      <c r="H38" s="51">
        <v>35000</v>
      </c>
      <c r="I38" s="51"/>
      <c r="J38" s="148"/>
      <c r="K38" s="19"/>
      <c r="L38" s="151"/>
    </row>
    <row r="39" spans="1:12" ht="48.75" customHeight="1">
      <c r="A39" s="75"/>
      <c r="B39" s="76"/>
      <c r="C39" s="76"/>
      <c r="D39" s="119">
        <v>6050</v>
      </c>
      <c r="E39" s="117" t="s">
        <v>54</v>
      </c>
      <c r="F39" s="57" t="s">
        <v>0</v>
      </c>
      <c r="G39" s="57">
        <v>250000</v>
      </c>
      <c r="H39" s="57">
        <v>100000</v>
      </c>
      <c r="I39" s="57">
        <v>150000</v>
      </c>
      <c r="J39" s="149"/>
      <c r="K39" s="56"/>
      <c r="L39" s="152"/>
    </row>
    <row r="40" spans="1:12" ht="40.5" customHeight="1">
      <c r="A40" s="61">
        <v>16</v>
      </c>
      <c r="B40" s="62">
        <v>900</v>
      </c>
      <c r="C40" s="62">
        <v>90001</v>
      </c>
      <c r="D40" s="37">
        <v>6230</v>
      </c>
      <c r="E40" s="33" t="s">
        <v>55</v>
      </c>
      <c r="F40" s="77">
        <v>24000</v>
      </c>
      <c r="G40" s="77">
        <v>24000</v>
      </c>
      <c r="H40" s="77">
        <v>24000</v>
      </c>
      <c r="I40" s="77">
        <v>0</v>
      </c>
      <c r="J40" s="40" t="s">
        <v>56</v>
      </c>
      <c r="K40" s="16">
        <f>SUM(K42:K46)</f>
        <v>0</v>
      </c>
      <c r="L40" s="78" t="s">
        <v>57</v>
      </c>
    </row>
    <row r="41" spans="1:12" ht="40.5" customHeight="1">
      <c r="A41" s="72"/>
      <c r="B41" s="74">
        <v>900</v>
      </c>
      <c r="C41" s="74">
        <v>90002</v>
      </c>
      <c r="D41" s="70">
        <v>6210</v>
      </c>
      <c r="E41" s="79" t="s">
        <v>58</v>
      </c>
      <c r="F41" s="80">
        <v>30000</v>
      </c>
      <c r="G41" s="80">
        <v>30000</v>
      </c>
      <c r="H41" s="80">
        <v>30000</v>
      </c>
      <c r="I41" s="80"/>
      <c r="J41" s="81"/>
      <c r="K41" s="59"/>
      <c r="L41" s="82"/>
    </row>
    <row r="42" spans="1:12" ht="24.75" customHeight="1">
      <c r="A42" s="42">
        <v>17</v>
      </c>
      <c r="B42" s="43">
        <v>900</v>
      </c>
      <c r="C42" s="43">
        <v>90015</v>
      </c>
      <c r="D42" s="43">
        <v>6050</v>
      </c>
      <c r="E42" s="44" t="s">
        <v>59</v>
      </c>
      <c r="F42" s="45">
        <v>216000</v>
      </c>
      <c r="G42" s="45">
        <v>216000</v>
      </c>
      <c r="H42" s="45">
        <v>216000</v>
      </c>
      <c r="I42" s="45">
        <v>0</v>
      </c>
      <c r="J42" s="153" t="s">
        <v>60</v>
      </c>
      <c r="K42" s="83"/>
      <c r="L42" s="84" t="s">
        <v>21</v>
      </c>
    </row>
    <row r="43" spans="1:12" ht="27" customHeight="1">
      <c r="A43" s="157" t="s">
        <v>70</v>
      </c>
      <c r="B43" s="158"/>
      <c r="C43" s="48"/>
      <c r="D43" s="48"/>
      <c r="E43" s="49" t="s">
        <v>61</v>
      </c>
      <c r="F43" s="50"/>
      <c r="G43" s="51" t="s">
        <v>0</v>
      </c>
      <c r="H43" s="51" t="s">
        <v>0</v>
      </c>
      <c r="I43" s="51">
        <v>0</v>
      </c>
      <c r="J43" s="154"/>
      <c r="K43" s="85"/>
      <c r="L43" s="86"/>
    </row>
    <row r="44" spans="1:12" ht="27" customHeight="1">
      <c r="A44" s="47"/>
      <c r="B44" s="48"/>
      <c r="C44" s="48"/>
      <c r="D44" s="48"/>
      <c r="E44" s="49" t="s">
        <v>62</v>
      </c>
      <c r="F44" s="50"/>
      <c r="G44" s="51" t="s">
        <v>0</v>
      </c>
      <c r="H44" s="51" t="s">
        <v>0</v>
      </c>
      <c r="I44" s="51" t="s">
        <v>0</v>
      </c>
      <c r="J44" s="154"/>
      <c r="K44" s="85"/>
      <c r="L44" s="86"/>
    </row>
    <row r="45" spans="1:12" ht="27" customHeight="1">
      <c r="A45" s="47"/>
      <c r="B45" s="48"/>
      <c r="C45" s="48"/>
      <c r="D45" s="48"/>
      <c r="E45" s="49" t="s">
        <v>63</v>
      </c>
      <c r="F45" s="87" t="s">
        <v>0</v>
      </c>
      <c r="G45" s="51" t="s">
        <v>0</v>
      </c>
      <c r="H45" s="51" t="s">
        <v>0</v>
      </c>
      <c r="I45" s="51" t="s">
        <v>0</v>
      </c>
      <c r="J45" s="154"/>
      <c r="K45" s="85"/>
      <c r="L45" s="86"/>
    </row>
    <row r="46" spans="1:12" ht="27" customHeight="1">
      <c r="A46" s="47"/>
      <c r="B46" s="48"/>
      <c r="C46" s="48"/>
      <c r="D46" s="48"/>
      <c r="E46" s="49" t="s">
        <v>64</v>
      </c>
      <c r="F46" s="87"/>
      <c r="G46" s="51" t="s">
        <v>0</v>
      </c>
      <c r="H46" s="51" t="s">
        <v>0</v>
      </c>
      <c r="I46" s="51" t="s">
        <v>0</v>
      </c>
      <c r="J46" s="154"/>
      <c r="K46" s="85"/>
      <c r="L46" s="86"/>
    </row>
    <row r="47" spans="1:12" ht="27" customHeight="1">
      <c r="A47" s="47"/>
      <c r="B47" s="48"/>
      <c r="C47" s="48"/>
      <c r="D47" s="48"/>
      <c r="E47" s="49" t="s">
        <v>65</v>
      </c>
      <c r="F47" s="87"/>
      <c r="G47" s="51" t="s">
        <v>0</v>
      </c>
      <c r="H47" s="51" t="s">
        <v>0</v>
      </c>
      <c r="I47" s="51" t="s">
        <v>0</v>
      </c>
      <c r="J47" s="154"/>
      <c r="K47" s="88"/>
      <c r="L47" s="86"/>
    </row>
    <row r="48" spans="1:12" ht="27" customHeight="1">
      <c r="A48" s="47"/>
      <c r="B48" s="48"/>
      <c r="C48" s="48"/>
      <c r="D48" s="48"/>
      <c r="E48" s="49" t="s">
        <v>66</v>
      </c>
      <c r="F48" s="87"/>
      <c r="G48" s="51" t="s">
        <v>0</v>
      </c>
      <c r="H48" s="51" t="s">
        <v>0</v>
      </c>
      <c r="I48" s="51" t="s">
        <v>0</v>
      </c>
      <c r="J48" s="154"/>
      <c r="K48" s="50" t="s">
        <v>0</v>
      </c>
      <c r="L48" s="86"/>
    </row>
    <row r="49" spans="1:12" ht="21.75" customHeight="1">
      <c r="A49" s="47"/>
      <c r="B49" s="48"/>
      <c r="C49" s="48"/>
      <c r="D49" s="48"/>
      <c r="E49" s="49" t="s">
        <v>67</v>
      </c>
      <c r="F49" s="87"/>
      <c r="G49" s="51" t="s">
        <v>0</v>
      </c>
      <c r="H49" s="51" t="s">
        <v>0</v>
      </c>
      <c r="I49" s="51" t="s">
        <v>0</v>
      </c>
      <c r="J49" s="154"/>
      <c r="K49" s="50"/>
      <c r="L49" s="86"/>
    </row>
    <row r="50" spans="1:12" ht="27" customHeight="1">
      <c r="A50" s="47"/>
      <c r="B50" s="48"/>
      <c r="C50" s="48"/>
      <c r="D50" s="48"/>
      <c r="E50" s="49" t="s">
        <v>68</v>
      </c>
      <c r="F50" s="87"/>
      <c r="G50" s="51" t="s">
        <v>0</v>
      </c>
      <c r="H50" s="51" t="s">
        <v>0</v>
      </c>
      <c r="I50" s="51" t="s">
        <v>0</v>
      </c>
      <c r="J50" s="154"/>
      <c r="K50" s="50"/>
      <c r="L50" s="86"/>
    </row>
    <row r="51" spans="1:12" ht="27" customHeight="1">
      <c r="A51" s="47"/>
      <c r="B51" s="48"/>
      <c r="C51" s="48"/>
      <c r="D51" s="48"/>
      <c r="E51" s="49" t="s">
        <v>69</v>
      </c>
      <c r="F51" s="87"/>
      <c r="G51" s="51" t="s">
        <v>0</v>
      </c>
      <c r="H51" s="51" t="s">
        <v>0</v>
      </c>
      <c r="I51" s="51" t="s">
        <v>0</v>
      </c>
      <c r="J51" s="154"/>
      <c r="K51" s="50"/>
      <c r="L51" s="86"/>
    </row>
    <row r="52" spans="1:12" ht="18" customHeight="1">
      <c r="A52" s="157" t="s">
        <v>86</v>
      </c>
      <c r="B52" s="158"/>
      <c r="C52" s="48"/>
      <c r="D52" s="48"/>
      <c r="E52" s="49" t="s">
        <v>71</v>
      </c>
      <c r="F52" s="87" t="s">
        <v>0</v>
      </c>
      <c r="G52" s="51" t="s">
        <v>0</v>
      </c>
      <c r="H52" s="51" t="s">
        <v>0</v>
      </c>
      <c r="I52" s="51" t="s">
        <v>0</v>
      </c>
      <c r="J52" s="154"/>
      <c r="K52" s="50"/>
      <c r="L52" s="86"/>
    </row>
    <row r="53" spans="1:12" ht="27.75" customHeight="1">
      <c r="A53" s="89"/>
      <c r="B53" s="90"/>
      <c r="C53" s="53"/>
      <c r="D53" s="53"/>
      <c r="E53" s="55" t="s">
        <v>72</v>
      </c>
      <c r="F53" s="91"/>
      <c r="G53" s="92"/>
      <c r="H53" s="92"/>
      <c r="I53" s="92"/>
      <c r="J53" s="155"/>
      <c r="K53" s="93"/>
      <c r="L53" s="94"/>
    </row>
    <row r="54" spans="1:12" ht="30.75" customHeight="1">
      <c r="A54" s="95"/>
      <c r="B54" s="90"/>
      <c r="C54" s="53"/>
      <c r="D54" s="53"/>
      <c r="E54" s="96" t="s">
        <v>73</v>
      </c>
      <c r="F54" s="91"/>
      <c r="G54" s="92"/>
      <c r="H54" s="92"/>
      <c r="I54" s="92"/>
      <c r="J54" s="155"/>
      <c r="K54" s="93"/>
      <c r="L54" s="94"/>
    </row>
    <row r="55" spans="1:12" ht="28.5" customHeight="1">
      <c r="A55" s="97"/>
      <c r="B55" s="54"/>
      <c r="C55" s="54"/>
      <c r="D55" s="54"/>
      <c r="E55" s="55" t="s">
        <v>74</v>
      </c>
      <c r="F55" s="98"/>
      <c r="G55" s="57" t="s">
        <v>0</v>
      </c>
      <c r="H55" s="57" t="s">
        <v>0</v>
      </c>
      <c r="I55" s="57" t="s">
        <v>0</v>
      </c>
      <c r="J55" s="156"/>
      <c r="K55" s="56"/>
      <c r="L55" s="99"/>
    </row>
    <row r="56" spans="1:12" ht="33.75" customHeight="1">
      <c r="A56" s="58">
        <v>18</v>
      </c>
      <c r="B56" s="37">
        <v>921</v>
      </c>
      <c r="C56" s="37">
        <v>92109</v>
      </c>
      <c r="D56" s="37">
        <v>6050</v>
      </c>
      <c r="E56" s="38" t="s">
        <v>75</v>
      </c>
      <c r="F56" s="16">
        <v>15000</v>
      </c>
      <c r="G56" s="16">
        <v>15000</v>
      </c>
      <c r="H56" s="16">
        <v>15000</v>
      </c>
      <c r="I56" s="16">
        <v>0</v>
      </c>
      <c r="J56" s="40" t="s">
        <v>60</v>
      </c>
      <c r="K56" s="16" t="s">
        <v>0</v>
      </c>
      <c r="L56" s="41" t="s">
        <v>21</v>
      </c>
    </row>
    <row r="57" spans="1:12" ht="33.75" customHeight="1" thickBot="1">
      <c r="A57" s="72">
        <v>19</v>
      </c>
      <c r="B57" s="37">
        <v>921</v>
      </c>
      <c r="C57" s="37">
        <v>92109</v>
      </c>
      <c r="D57" s="100">
        <v>6050</v>
      </c>
      <c r="E57" s="101" t="s">
        <v>76</v>
      </c>
      <c r="F57" s="59">
        <v>510391.2</v>
      </c>
      <c r="G57" s="59">
        <v>450000</v>
      </c>
      <c r="H57" s="59">
        <v>450000</v>
      </c>
      <c r="I57" s="59">
        <v>0</v>
      </c>
      <c r="J57" s="40" t="s">
        <v>60</v>
      </c>
      <c r="K57" s="16" t="s">
        <v>0</v>
      </c>
      <c r="L57" s="41" t="s">
        <v>21</v>
      </c>
    </row>
    <row r="58" spans="1:12" ht="44.25" customHeight="1">
      <c r="A58" s="58">
        <v>19</v>
      </c>
      <c r="B58" s="102">
        <v>926</v>
      </c>
      <c r="C58" s="102">
        <v>92601</v>
      </c>
      <c r="D58" s="103">
        <v>6050</v>
      </c>
      <c r="E58" s="38" t="s">
        <v>77</v>
      </c>
      <c r="F58" s="16">
        <v>5000</v>
      </c>
      <c r="G58" s="16">
        <v>5000</v>
      </c>
      <c r="H58" s="16">
        <v>5000</v>
      </c>
      <c r="I58" s="16">
        <v>0</v>
      </c>
      <c r="J58" s="104" t="s">
        <v>48</v>
      </c>
      <c r="K58" s="105"/>
      <c r="L58" s="41" t="s">
        <v>21</v>
      </c>
    </row>
    <row r="59" spans="1:12" ht="37.5" customHeight="1" thickBot="1">
      <c r="A59" s="36">
        <v>20</v>
      </c>
      <c r="B59" s="106">
        <v>926</v>
      </c>
      <c r="C59" s="106">
        <v>92601</v>
      </c>
      <c r="D59" s="107">
        <v>6050</v>
      </c>
      <c r="E59" s="108" t="s">
        <v>78</v>
      </c>
      <c r="F59" s="59">
        <v>93493.2</v>
      </c>
      <c r="G59" s="59">
        <v>90000</v>
      </c>
      <c r="H59" s="59">
        <v>90000</v>
      </c>
      <c r="I59" s="59">
        <v>0</v>
      </c>
      <c r="J59" s="81" t="s">
        <v>60</v>
      </c>
      <c r="K59" s="59">
        <v>0</v>
      </c>
      <c r="L59" s="60" t="s">
        <v>21</v>
      </c>
    </row>
    <row r="60" spans="1:12" ht="36" customHeight="1" thickBot="1">
      <c r="A60" s="159" t="s">
        <v>79</v>
      </c>
      <c r="B60" s="160"/>
      <c r="C60" s="160"/>
      <c r="D60" s="161"/>
      <c r="E60" s="162"/>
      <c r="F60" s="109">
        <f>+F12+F13+F19+F20+F21+F27+F28+F30+F31+F32+F33+F34+F36+F37+F40+F42+F56+F57+F58+F59+F35+F18+F41+F29</f>
        <v>5500558.75</v>
      </c>
      <c r="G60" s="109">
        <f>+G12+G13+G19+G20+G21+G27+G28+G30+G31+G32+G33+G34+G36+G37+G40+G42+G56+G57+G58+G59+G35+G18+G41+G29</f>
        <v>4880000</v>
      </c>
      <c r="H60" s="109">
        <f t="shared" ref="H60:I60" si="0">+H12+H13+H19+H20+H21+H27+H28+H30+H31+H32+H33+H34+H36+H37+H40+H42+H56+H57+H58+H59+H35+H18+H41+H29</f>
        <v>4450000</v>
      </c>
      <c r="I60" s="109">
        <f t="shared" si="0"/>
        <v>430000</v>
      </c>
      <c r="J60" s="110" t="s">
        <v>80</v>
      </c>
      <c r="K60" s="111">
        <f>SUM(K11:K59)-K39</f>
        <v>0</v>
      </c>
      <c r="L60" s="112" t="s">
        <v>81</v>
      </c>
    </row>
    <row r="61" spans="1:12">
      <c r="A61" s="1" t="s">
        <v>82</v>
      </c>
    </row>
    <row r="62" spans="1:12">
      <c r="A62" s="1" t="s">
        <v>83</v>
      </c>
      <c r="I62" s="113" t="s">
        <v>0</v>
      </c>
    </row>
    <row r="63" spans="1:12">
      <c r="A63" s="1" t="s">
        <v>84</v>
      </c>
    </row>
    <row r="64" spans="1:12">
      <c r="A64" s="114" t="s">
        <v>85</v>
      </c>
    </row>
    <row r="65" spans="1:7">
      <c r="A65" s="115" t="s">
        <v>0</v>
      </c>
    </row>
    <row r="66" spans="1:7">
      <c r="A66" s="163" t="s">
        <v>86</v>
      </c>
      <c r="B66" s="163"/>
      <c r="C66" s="1" t="s">
        <v>0</v>
      </c>
      <c r="E66" s="114" t="s">
        <v>0</v>
      </c>
    </row>
    <row r="69" spans="1:7">
      <c r="E69" s="1" t="s">
        <v>0</v>
      </c>
    </row>
    <row r="72" spans="1:7">
      <c r="G72" s="1" t="s">
        <v>0</v>
      </c>
    </row>
    <row r="74" spans="1:7">
      <c r="G74" s="113" t="s">
        <v>0</v>
      </c>
    </row>
    <row r="79" spans="1:7">
      <c r="F79" s="1" t="s">
        <v>0</v>
      </c>
    </row>
  </sheetData>
  <mergeCells count="28">
    <mergeCell ref="J42:J55"/>
    <mergeCell ref="A52:B52"/>
    <mergeCell ref="A60:E60"/>
    <mergeCell ref="A66:B66"/>
    <mergeCell ref="J13:J17"/>
    <mergeCell ref="A43:B43"/>
    <mergeCell ref="L13:L17"/>
    <mergeCell ref="J21:J26"/>
    <mergeCell ref="L21:L26"/>
    <mergeCell ref="A26:B26"/>
    <mergeCell ref="J37:J39"/>
    <mergeCell ref="L37:L39"/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9"/>
  <sheetViews>
    <sheetView tabSelected="1" defaultGridColor="0" topLeftCell="A50" colorId="8" zoomScaleNormal="100" workbookViewId="0">
      <selection activeCell="F89" sqref="F89"/>
    </sheetView>
  </sheetViews>
  <sheetFormatPr defaultRowHeight="12.75"/>
  <cols>
    <col min="1" max="1" width="6" style="168" bestFit="1" customWidth="1"/>
    <col min="2" max="2" width="9.42578125" style="168" customWidth="1"/>
    <col min="3" max="3" width="8.7109375" style="168" customWidth="1"/>
    <col min="4" max="9" width="16.42578125" style="168" customWidth="1"/>
    <col min="10" max="16384" width="9.140625" style="170"/>
  </cols>
  <sheetData>
    <row r="1" spans="1:10">
      <c r="A1" s="166"/>
      <c r="B1" s="166"/>
      <c r="C1" s="166"/>
      <c r="D1" s="1" t="s">
        <v>0</v>
      </c>
      <c r="E1" s="166"/>
      <c r="F1" s="167" t="s">
        <v>92</v>
      </c>
      <c r="H1" s="169"/>
      <c r="I1" s="170"/>
    </row>
    <row r="2" spans="1:10">
      <c r="A2" s="166"/>
      <c r="B2" s="166"/>
      <c r="C2" s="166"/>
      <c r="D2" s="166"/>
      <c r="E2" s="166"/>
      <c r="F2" s="7" t="s">
        <v>110</v>
      </c>
      <c r="G2" s="171"/>
      <c r="J2" s="168"/>
    </row>
    <row r="3" spans="1:10">
      <c r="A3" s="166"/>
      <c r="B3" s="166"/>
      <c r="C3" s="166"/>
      <c r="D3" s="166"/>
      <c r="E3" s="166"/>
      <c r="F3" s="7" t="s">
        <v>93</v>
      </c>
      <c r="G3" s="171"/>
      <c r="J3" s="168"/>
    </row>
    <row r="4" spans="1:10">
      <c r="A4" s="166"/>
      <c r="B4" s="166"/>
      <c r="C4" s="166"/>
      <c r="D4" s="166" t="s">
        <v>0</v>
      </c>
      <c r="E4" s="166"/>
      <c r="F4" s="7" t="s">
        <v>111</v>
      </c>
      <c r="G4" s="171"/>
      <c r="J4" s="168"/>
    </row>
    <row r="5" spans="1:10" ht="15">
      <c r="A5" s="166"/>
      <c r="B5" s="166"/>
      <c r="C5" s="166"/>
      <c r="D5" s="166"/>
      <c r="E5" s="166"/>
      <c r="F5" s="172" t="s">
        <v>88</v>
      </c>
      <c r="G5" s="173"/>
      <c r="H5" s="173"/>
      <c r="I5" s="173"/>
      <c r="J5" s="173"/>
    </row>
    <row r="6" spans="1:10" ht="6" customHeight="1">
      <c r="A6" s="166"/>
      <c r="B6" s="166"/>
      <c r="C6" s="166"/>
      <c r="D6" s="166"/>
      <c r="E6" s="166"/>
      <c r="F6" s="166"/>
      <c r="G6" s="169"/>
      <c r="H6" s="174" t="s">
        <v>0</v>
      </c>
      <c r="J6" s="169"/>
    </row>
    <row r="7" spans="1:10" hidden="1">
      <c r="A7" s="166"/>
      <c r="B7" s="166"/>
      <c r="C7" s="166"/>
      <c r="D7" s="166"/>
      <c r="E7" s="166"/>
      <c r="F7" s="166"/>
      <c r="G7" s="169"/>
      <c r="H7" s="175" t="s">
        <v>0</v>
      </c>
      <c r="J7" s="169"/>
    </row>
    <row r="8" spans="1:10" ht="5.25" customHeight="1">
      <c r="A8" s="166"/>
      <c r="B8" s="166"/>
      <c r="C8" s="166"/>
      <c r="D8" s="166"/>
      <c r="E8" s="166"/>
      <c r="F8" s="166"/>
      <c r="G8" s="169"/>
      <c r="H8" s="169"/>
      <c r="I8" s="167" t="s">
        <v>0</v>
      </c>
      <c r="J8" s="169"/>
    </row>
    <row r="9" spans="1:10" ht="35.25" customHeight="1">
      <c r="A9" s="176" t="s">
        <v>94</v>
      </c>
      <c r="B9" s="176"/>
      <c r="C9" s="176"/>
      <c r="D9" s="176"/>
      <c r="E9" s="176"/>
      <c r="F9" s="176"/>
      <c r="G9" s="176"/>
      <c r="H9" s="176"/>
      <c r="I9" s="176"/>
      <c r="J9" s="176"/>
    </row>
    <row r="10" spans="1:10" ht="21" customHeight="1">
      <c r="A10" s="177" t="s">
        <v>4</v>
      </c>
      <c r="B10" s="178" t="s">
        <v>95</v>
      </c>
      <c r="C10" s="178" t="s">
        <v>6</v>
      </c>
      <c r="D10" s="179" t="s">
        <v>96</v>
      </c>
      <c r="E10" s="179" t="s">
        <v>97</v>
      </c>
      <c r="F10" s="179" t="s">
        <v>98</v>
      </c>
      <c r="G10" s="179"/>
      <c r="H10" s="179"/>
      <c r="I10" s="179"/>
      <c r="J10" s="179"/>
    </row>
    <row r="11" spans="1:10" s="181" customFormat="1" ht="16.5" customHeight="1">
      <c r="A11" s="177"/>
      <c r="B11" s="180"/>
      <c r="C11" s="180"/>
      <c r="D11" s="177"/>
      <c r="E11" s="179"/>
      <c r="F11" s="179" t="s">
        <v>99</v>
      </c>
      <c r="G11" s="179" t="s">
        <v>100</v>
      </c>
      <c r="H11" s="179"/>
      <c r="I11" s="179"/>
      <c r="J11" s="179" t="s">
        <v>101</v>
      </c>
    </row>
    <row r="12" spans="1:10" s="181" customFormat="1" ht="22.5" customHeight="1">
      <c r="A12" s="177"/>
      <c r="B12" s="182"/>
      <c r="C12" s="182"/>
      <c r="D12" s="177"/>
      <c r="E12" s="179"/>
      <c r="F12" s="179"/>
      <c r="G12" s="183" t="s">
        <v>102</v>
      </c>
      <c r="H12" s="183" t="s">
        <v>103</v>
      </c>
      <c r="I12" s="183" t="s">
        <v>104</v>
      </c>
      <c r="J12" s="179"/>
    </row>
    <row r="13" spans="1:10" s="181" customFormat="1" ht="22.5" customHeight="1">
      <c r="A13" s="184" t="s">
        <v>17</v>
      </c>
      <c r="B13" s="184" t="s">
        <v>105</v>
      </c>
      <c r="C13" s="185" t="s">
        <v>0</v>
      </c>
      <c r="D13" s="186">
        <f>SUM(D14)</f>
        <v>597656.21</v>
      </c>
      <c r="E13" s="187">
        <f>+F13+J13</f>
        <v>597656.21</v>
      </c>
      <c r="F13" s="187">
        <f>SUM(F15:F20)</f>
        <v>597656.21</v>
      </c>
      <c r="G13" s="187">
        <f>SUM(G15:G20)</f>
        <v>8400</v>
      </c>
      <c r="H13" s="187">
        <f>SUM(H15:H20)</f>
        <v>1598.2</v>
      </c>
      <c r="I13" s="187">
        <f>SUM(I15:I20)</f>
        <v>0</v>
      </c>
      <c r="J13" s="187">
        <f>SUM(J15:J21)</f>
        <v>0</v>
      </c>
    </row>
    <row r="14" spans="1:10" s="181" customFormat="1" ht="14.25" customHeight="1">
      <c r="A14" s="188" t="s">
        <v>0</v>
      </c>
      <c r="B14" s="188"/>
      <c r="C14" s="188">
        <v>2010</v>
      </c>
      <c r="D14" s="189">
        <v>597656.21</v>
      </c>
      <c r="E14" s="190"/>
      <c r="F14" s="190"/>
      <c r="G14" s="190"/>
      <c r="H14" s="190"/>
      <c r="I14" s="190"/>
      <c r="J14" s="190"/>
    </row>
    <row r="15" spans="1:10" s="181" customFormat="1" ht="14.25" customHeight="1">
      <c r="A15" s="188"/>
      <c r="B15" s="188"/>
      <c r="C15" s="188">
        <v>4010</v>
      </c>
      <c r="D15" s="189"/>
      <c r="E15" s="191">
        <f t="shared" ref="E15:E21" si="0">+F15+J15</f>
        <v>8400</v>
      </c>
      <c r="F15" s="191">
        <f>+G15</f>
        <v>8400</v>
      </c>
      <c r="G15" s="191">
        <v>8400</v>
      </c>
      <c r="H15" s="191"/>
      <c r="I15" s="189"/>
      <c r="J15" s="189"/>
    </row>
    <row r="16" spans="1:10" s="181" customFormat="1" ht="14.25" customHeight="1">
      <c r="A16" s="188"/>
      <c r="B16" s="188"/>
      <c r="C16" s="188">
        <v>4110</v>
      </c>
      <c r="D16" s="189"/>
      <c r="E16" s="191">
        <f t="shared" si="0"/>
        <v>1436.4</v>
      </c>
      <c r="F16" s="191">
        <f>+H16</f>
        <v>1436.4</v>
      </c>
      <c r="G16" s="191" t="s">
        <v>0</v>
      </c>
      <c r="H16" s="191">
        <v>1436.4</v>
      </c>
      <c r="I16" s="189"/>
      <c r="J16" s="189"/>
    </row>
    <row r="17" spans="1:10" s="181" customFormat="1" ht="14.25" customHeight="1">
      <c r="A17" s="188"/>
      <c r="B17" s="188"/>
      <c r="C17" s="188">
        <v>4120</v>
      </c>
      <c r="D17" s="189"/>
      <c r="E17" s="191">
        <f t="shared" si="0"/>
        <v>161.80000000000001</v>
      </c>
      <c r="F17" s="191">
        <f>+H17</f>
        <v>161.80000000000001</v>
      </c>
      <c r="G17" s="191" t="s">
        <v>0</v>
      </c>
      <c r="H17" s="191">
        <v>161.80000000000001</v>
      </c>
      <c r="I17" s="189"/>
      <c r="J17" s="189"/>
    </row>
    <row r="18" spans="1:10" s="181" customFormat="1" ht="14.25" customHeight="1">
      <c r="A18" s="188"/>
      <c r="B18" s="188"/>
      <c r="C18" s="188">
        <v>4210</v>
      </c>
      <c r="D18" s="189"/>
      <c r="E18" s="191">
        <f t="shared" si="0"/>
        <v>250</v>
      </c>
      <c r="F18" s="191">
        <v>250</v>
      </c>
      <c r="G18" s="191"/>
      <c r="H18" s="191" t="s">
        <v>0</v>
      </c>
      <c r="I18" s="189"/>
      <c r="J18" s="189"/>
    </row>
    <row r="19" spans="1:10" s="181" customFormat="1" ht="14.25" customHeight="1">
      <c r="A19" s="188"/>
      <c r="B19" s="188"/>
      <c r="C19" s="188">
        <v>4300</v>
      </c>
      <c r="D19" s="189"/>
      <c r="E19" s="191">
        <f t="shared" si="0"/>
        <v>1470.55</v>
      </c>
      <c r="F19" s="191">
        <v>1470.55</v>
      </c>
      <c r="G19" s="191"/>
      <c r="H19" s="191"/>
      <c r="I19" s="189"/>
      <c r="J19" s="189"/>
    </row>
    <row r="20" spans="1:10" s="181" customFormat="1" ht="14.25" customHeight="1">
      <c r="A20" s="188"/>
      <c r="B20" s="188"/>
      <c r="C20" s="188">
        <v>4430</v>
      </c>
      <c r="D20" s="189"/>
      <c r="E20" s="191">
        <f t="shared" si="0"/>
        <v>585937.46</v>
      </c>
      <c r="F20" s="191">
        <v>585937.46</v>
      </c>
      <c r="G20" s="191"/>
      <c r="H20" s="191"/>
      <c r="I20" s="189"/>
      <c r="J20" s="189"/>
    </row>
    <row r="21" spans="1:10" s="181" customFormat="1" ht="12" customHeight="1">
      <c r="A21" s="185">
        <v>750</v>
      </c>
      <c r="B21" s="185">
        <v>75011</v>
      </c>
      <c r="C21" s="185" t="s">
        <v>0</v>
      </c>
      <c r="D21" s="186">
        <f>SUM(D22)</f>
        <v>71796</v>
      </c>
      <c r="E21" s="186">
        <f t="shared" si="0"/>
        <v>71796</v>
      </c>
      <c r="F21" s="186">
        <f>SUM(F23:F29)</f>
        <v>71796</v>
      </c>
      <c r="G21" s="186">
        <f>SUM(G23:G29)</f>
        <v>58120</v>
      </c>
      <c r="H21" s="186">
        <f>SUM(H23:H29)</f>
        <v>11266</v>
      </c>
      <c r="I21" s="186">
        <f>SUM(I23:I29)</f>
        <v>0</v>
      </c>
      <c r="J21" s="186">
        <f>SUM(J23:J29)</f>
        <v>0</v>
      </c>
    </row>
    <row r="22" spans="1:10" ht="12" customHeight="1">
      <c r="A22" s="188" t="s">
        <v>0</v>
      </c>
      <c r="B22" s="188"/>
      <c r="C22" s="188">
        <v>2010</v>
      </c>
      <c r="D22" s="189">
        <v>71796</v>
      </c>
      <c r="E22" s="189"/>
      <c r="F22" s="189"/>
      <c r="G22" s="189"/>
      <c r="H22" s="189"/>
      <c r="I22" s="189"/>
      <c r="J22" s="189"/>
    </row>
    <row r="23" spans="1:10" ht="12" customHeight="1">
      <c r="A23" s="188"/>
      <c r="B23" s="188"/>
      <c r="C23" s="188">
        <v>4010</v>
      </c>
      <c r="D23" s="189"/>
      <c r="E23" s="191">
        <f t="shared" ref="E23:E29" si="1">+F23+J23</f>
        <v>52920</v>
      </c>
      <c r="F23" s="191">
        <f>+G23</f>
        <v>52920</v>
      </c>
      <c r="G23" s="191">
        <v>52920</v>
      </c>
      <c r="H23" s="191"/>
      <c r="I23" s="189"/>
      <c r="J23" s="189"/>
    </row>
    <row r="24" spans="1:10" ht="12" customHeight="1">
      <c r="A24" s="188"/>
      <c r="B24" s="188"/>
      <c r="C24" s="188">
        <v>4040</v>
      </c>
      <c r="D24" s="189"/>
      <c r="E24" s="191">
        <f t="shared" si="1"/>
        <v>5200</v>
      </c>
      <c r="F24" s="191">
        <f>+G24</f>
        <v>5200</v>
      </c>
      <c r="G24" s="191">
        <v>5200</v>
      </c>
      <c r="H24" s="191"/>
      <c r="I24" s="189"/>
      <c r="J24" s="189"/>
    </row>
    <row r="25" spans="1:10" ht="12" customHeight="1">
      <c r="A25" s="188"/>
      <c r="B25" s="188"/>
      <c r="C25" s="188">
        <v>4110</v>
      </c>
      <c r="D25" s="189"/>
      <c r="E25" s="191">
        <f t="shared" si="1"/>
        <v>9906</v>
      </c>
      <c r="F25" s="191">
        <f>+H25</f>
        <v>9906</v>
      </c>
      <c r="G25" s="191"/>
      <c r="H25" s="191">
        <v>9906</v>
      </c>
      <c r="I25" s="189"/>
      <c r="J25" s="189"/>
    </row>
    <row r="26" spans="1:10" ht="12" customHeight="1">
      <c r="A26" s="188"/>
      <c r="B26" s="188"/>
      <c r="C26" s="188">
        <v>4120</v>
      </c>
      <c r="D26" s="189"/>
      <c r="E26" s="191">
        <f t="shared" si="1"/>
        <v>1360</v>
      </c>
      <c r="F26" s="191">
        <f>+H26</f>
        <v>1360</v>
      </c>
      <c r="G26" s="191"/>
      <c r="H26" s="191">
        <v>1360</v>
      </c>
      <c r="I26" s="189"/>
      <c r="J26" s="189"/>
    </row>
    <row r="27" spans="1:10" ht="12" customHeight="1">
      <c r="A27" s="188"/>
      <c r="B27" s="188"/>
      <c r="C27" s="188">
        <v>4210</v>
      </c>
      <c r="D27" s="189"/>
      <c r="E27" s="191">
        <f t="shared" si="1"/>
        <v>200</v>
      </c>
      <c r="F27" s="191">
        <v>200</v>
      </c>
      <c r="G27" s="191"/>
      <c r="H27" s="191"/>
      <c r="I27" s="189"/>
      <c r="J27" s="189"/>
    </row>
    <row r="28" spans="1:10" ht="12" customHeight="1">
      <c r="A28" s="188"/>
      <c r="B28" s="188"/>
      <c r="C28" s="188">
        <v>4360</v>
      </c>
      <c r="D28" s="189"/>
      <c r="E28" s="191">
        <f t="shared" si="1"/>
        <v>270</v>
      </c>
      <c r="F28" s="191">
        <v>270</v>
      </c>
      <c r="G28" s="191"/>
      <c r="H28" s="191"/>
      <c r="I28" s="189"/>
      <c r="J28" s="189"/>
    </row>
    <row r="29" spans="1:10" ht="12" customHeight="1">
      <c r="A29" s="188"/>
      <c r="B29" s="188"/>
      <c r="C29" s="188">
        <v>4440</v>
      </c>
      <c r="D29" s="189"/>
      <c r="E29" s="191">
        <f t="shared" si="1"/>
        <v>1940</v>
      </c>
      <c r="F29" s="191">
        <v>1940</v>
      </c>
      <c r="G29" s="191"/>
      <c r="H29" s="191"/>
      <c r="I29" s="189"/>
      <c r="J29" s="189"/>
    </row>
    <row r="30" spans="1:10" ht="12" customHeight="1">
      <c r="A30" s="185">
        <v>751</v>
      </c>
      <c r="B30" s="185">
        <v>75101</v>
      </c>
      <c r="C30" s="185" t="s">
        <v>0</v>
      </c>
      <c r="D30" s="186">
        <f>SUM(D31)</f>
        <v>13119</v>
      </c>
      <c r="E30" s="186">
        <f t="shared" ref="E30:J30" si="2">SUM(E32:E36)</f>
        <v>13119</v>
      </c>
      <c r="F30" s="186">
        <f t="shared" si="2"/>
        <v>13119</v>
      </c>
      <c r="G30" s="186">
        <f t="shared" si="2"/>
        <v>1800</v>
      </c>
      <c r="H30" s="186">
        <f t="shared" si="2"/>
        <v>351.90000000000003</v>
      </c>
      <c r="I30" s="186">
        <f t="shared" si="2"/>
        <v>0</v>
      </c>
      <c r="J30" s="186">
        <f t="shared" si="2"/>
        <v>0</v>
      </c>
    </row>
    <row r="31" spans="1:10" ht="12" customHeight="1">
      <c r="A31" s="188" t="s">
        <v>0</v>
      </c>
      <c r="B31" s="188"/>
      <c r="C31" s="188">
        <v>2010</v>
      </c>
      <c r="D31" s="189">
        <v>13119</v>
      </c>
      <c r="E31" s="189"/>
      <c r="F31" s="189"/>
      <c r="G31" s="189"/>
      <c r="H31" s="189"/>
      <c r="I31" s="189"/>
      <c r="J31" s="189"/>
    </row>
    <row r="32" spans="1:10" ht="12" customHeight="1">
      <c r="A32" s="188"/>
      <c r="B32" s="188"/>
      <c r="C32" s="188">
        <v>4010</v>
      </c>
      <c r="D32" s="189"/>
      <c r="E32" s="191">
        <f t="shared" ref="E32:E40" si="3">+F32+J32</f>
        <v>1800</v>
      </c>
      <c r="F32" s="191">
        <v>1800</v>
      </c>
      <c r="G32" s="189">
        <v>1800</v>
      </c>
      <c r="H32" s="189"/>
      <c r="I32" s="189"/>
      <c r="J32" s="189"/>
    </row>
    <row r="33" spans="1:10" ht="12" customHeight="1">
      <c r="A33" s="188"/>
      <c r="B33" s="188"/>
      <c r="C33" s="188">
        <v>4110</v>
      </c>
      <c r="D33" s="189"/>
      <c r="E33" s="191">
        <f t="shared" si="3"/>
        <v>307.8</v>
      </c>
      <c r="F33" s="191">
        <v>307.8</v>
      </c>
      <c r="G33" s="189"/>
      <c r="H33" s="189">
        <v>307.8</v>
      </c>
      <c r="I33" s="189"/>
      <c r="J33" s="189"/>
    </row>
    <row r="34" spans="1:10" ht="12" customHeight="1">
      <c r="A34" s="192" t="s">
        <v>106</v>
      </c>
      <c r="B34" s="188"/>
      <c r="C34" s="188">
        <v>4120</v>
      </c>
      <c r="D34" s="189"/>
      <c r="E34" s="191">
        <f t="shared" si="3"/>
        <v>44.1</v>
      </c>
      <c r="F34" s="191">
        <v>44.1</v>
      </c>
      <c r="G34" s="189"/>
      <c r="H34" s="189">
        <v>44.1</v>
      </c>
      <c r="I34" s="189"/>
      <c r="J34" s="189"/>
    </row>
    <row r="35" spans="1:10" ht="12" customHeight="1">
      <c r="A35" s="188"/>
      <c r="B35" s="188"/>
      <c r="C35" s="188">
        <v>4210</v>
      </c>
      <c r="D35" s="189"/>
      <c r="E35" s="189">
        <f t="shared" si="3"/>
        <v>10678</v>
      </c>
      <c r="F35" s="189">
        <v>10678</v>
      </c>
      <c r="G35" s="189"/>
      <c r="H35" s="189"/>
      <c r="I35" s="189"/>
      <c r="J35" s="189"/>
    </row>
    <row r="36" spans="1:10" ht="12" customHeight="1">
      <c r="A36" s="188"/>
      <c r="B36" s="188"/>
      <c r="C36" s="188">
        <v>4300</v>
      </c>
      <c r="D36" s="189"/>
      <c r="E36" s="189">
        <f t="shared" si="3"/>
        <v>289.10000000000002</v>
      </c>
      <c r="F36" s="189">
        <v>289.10000000000002</v>
      </c>
      <c r="G36" s="189"/>
      <c r="H36" s="189"/>
      <c r="I36" s="189"/>
      <c r="J36" s="189"/>
    </row>
    <row r="37" spans="1:10" ht="12" customHeight="1">
      <c r="A37" s="193">
        <v>851</v>
      </c>
      <c r="B37" s="193">
        <v>85195</v>
      </c>
      <c r="C37" s="188"/>
      <c r="D37" s="186">
        <f>SUM(D38:D39)</f>
        <v>100</v>
      </c>
      <c r="E37" s="194">
        <f t="shared" si="3"/>
        <v>100</v>
      </c>
      <c r="F37" s="186">
        <f>SUM(F38:F40)</f>
        <v>100</v>
      </c>
      <c r="G37" s="195"/>
      <c r="H37" s="195"/>
      <c r="I37" s="195"/>
      <c r="J37" s="195"/>
    </row>
    <row r="38" spans="1:10" ht="12" customHeight="1">
      <c r="A38" s="188"/>
      <c r="B38" s="188"/>
      <c r="C38" s="188">
        <v>2010</v>
      </c>
      <c r="D38" s="189">
        <v>100</v>
      </c>
      <c r="E38" s="190">
        <f t="shared" si="3"/>
        <v>0</v>
      </c>
      <c r="F38" s="189">
        <v>0</v>
      </c>
      <c r="G38" s="195"/>
      <c r="H38" s="195"/>
      <c r="I38" s="195"/>
      <c r="J38" s="195"/>
    </row>
    <row r="39" spans="1:10" ht="12" customHeight="1">
      <c r="A39" s="192" t="s">
        <v>0</v>
      </c>
      <c r="B39" s="188"/>
      <c r="C39" s="188">
        <v>4210</v>
      </c>
      <c r="D39" s="189"/>
      <c r="E39" s="190">
        <f t="shared" si="3"/>
        <v>10</v>
      </c>
      <c r="F39" s="189">
        <v>10</v>
      </c>
      <c r="G39" s="195"/>
      <c r="H39" s="195"/>
      <c r="I39" s="195"/>
      <c r="J39" s="195"/>
    </row>
    <row r="40" spans="1:10" ht="12" customHeight="1">
      <c r="A40" s="196" t="s">
        <v>0</v>
      </c>
      <c r="B40" s="197"/>
      <c r="C40" s="197">
        <v>4300</v>
      </c>
      <c r="D40" s="189"/>
      <c r="E40" s="190">
        <f t="shared" si="3"/>
        <v>90</v>
      </c>
      <c r="F40" s="195">
        <v>90</v>
      </c>
      <c r="G40" s="195"/>
      <c r="H40" s="195"/>
      <c r="I40" s="195"/>
      <c r="J40" s="195"/>
    </row>
    <row r="41" spans="1:10" ht="12" customHeight="1">
      <c r="A41" s="198">
        <v>852</v>
      </c>
      <c r="B41" s="198">
        <v>85211</v>
      </c>
      <c r="C41" s="199"/>
      <c r="D41" s="187">
        <f>SUM(D42)</f>
        <v>2557973</v>
      </c>
      <c r="E41" s="187">
        <f>SUM(E43:E53)</f>
        <v>2558385</v>
      </c>
      <c r="F41" s="187">
        <f>SUM(F43:F53)</f>
        <v>2557973</v>
      </c>
      <c r="G41" s="200">
        <f>SUM(G42:G52)</f>
        <v>25000</v>
      </c>
      <c r="H41" s="200">
        <f>SUM(H42:H52)</f>
        <v>4887</v>
      </c>
      <c r="I41" s="200">
        <f>SUM(I42:I52)</f>
        <v>2506814</v>
      </c>
      <c r="J41" s="201">
        <f>SUM(J43:J44)</f>
        <v>0</v>
      </c>
    </row>
    <row r="42" spans="1:10" ht="12" customHeight="1">
      <c r="A42" s="202"/>
      <c r="B42" s="202"/>
      <c r="C42" s="202">
        <v>2060</v>
      </c>
      <c r="D42" s="203">
        <v>2557973</v>
      </c>
      <c r="E42" s="203"/>
      <c r="F42" s="203"/>
      <c r="G42" s="203"/>
      <c r="H42" s="203"/>
      <c r="I42" s="203"/>
      <c r="J42" s="204"/>
    </row>
    <row r="43" spans="1:10" ht="12" customHeight="1">
      <c r="A43" s="192" t="s">
        <v>0</v>
      </c>
      <c r="B43" s="192"/>
      <c r="C43" s="192">
        <v>3110</v>
      </c>
      <c r="D43" s="190"/>
      <c r="E43" s="190">
        <f t="shared" ref="E43:E52" si="4">+F43+J43</f>
        <v>2506814</v>
      </c>
      <c r="F43" s="190">
        <f>SUM(G43:I43)</f>
        <v>2506814</v>
      </c>
      <c r="G43" s="190"/>
      <c r="H43" s="190"/>
      <c r="I43" s="190">
        <v>2506814</v>
      </c>
      <c r="J43" s="189"/>
    </row>
    <row r="44" spans="1:10" ht="12" customHeight="1">
      <c r="A44" s="192"/>
      <c r="B44" s="192"/>
      <c r="C44" s="192">
        <v>4010</v>
      </c>
      <c r="D44" s="190"/>
      <c r="E44" s="190">
        <f t="shared" si="4"/>
        <v>25000</v>
      </c>
      <c r="F44" s="190">
        <f>SUM(G44:I44)</f>
        <v>25000</v>
      </c>
      <c r="G44" s="190">
        <v>25000</v>
      </c>
      <c r="H44" s="190"/>
      <c r="I44" s="190"/>
      <c r="J44" s="189"/>
    </row>
    <row r="45" spans="1:10" ht="12" customHeight="1">
      <c r="A45" s="192" t="s">
        <v>0</v>
      </c>
      <c r="B45" s="192"/>
      <c r="C45" s="192">
        <v>4110</v>
      </c>
      <c r="D45" s="190"/>
      <c r="E45" s="190">
        <f t="shared" si="4"/>
        <v>4275</v>
      </c>
      <c r="F45" s="190">
        <f>SUM(G45:I45)</f>
        <v>4275</v>
      </c>
      <c r="G45" s="190"/>
      <c r="H45" s="190">
        <v>4275</v>
      </c>
      <c r="I45" s="190">
        <v>0</v>
      </c>
      <c r="J45" s="189"/>
    </row>
    <row r="46" spans="1:10" ht="12" customHeight="1">
      <c r="A46" s="192"/>
      <c r="B46" s="192"/>
      <c r="C46" s="192">
        <v>4120</v>
      </c>
      <c r="D46" s="190"/>
      <c r="E46" s="190">
        <f t="shared" si="4"/>
        <v>612</v>
      </c>
      <c r="F46" s="190">
        <f>SUM(G46:I46)</f>
        <v>612</v>
      </c>
      <c r="G46" s="190"/>
      <c r="H46" s="190">
        <v>612</v>
      </c>
      <c r="I46" s="190"/>
      <c r="J46" s="189"/>
    </row>
    <row r="47" spans="1:10" ht="12" customHeight="1">
      <c r="A47" s="192"/>
      <c r="B47" s="192"/>
      <c r="C47" s="192">
        <v>4140</v>
      </c>
      <c r="D47" s="190"/>
      <c r="E47" s="190">
        <f t="shared" si="4"/>
        <v>300</v>
      </c>
      <c r="F47" s="190">
        <v>300</v>
      </c>
      <c r="G47" s="190"/>
      <c r="H47" s="190"/>
      <c r="I47" s="190"/>
      <c r="J47" s="189"/>
    </row>
    <row r="48" spans="1:10" ht="12" customHeight="1">
      <c r="A48" s="192"/>
      <c r="B48" s="192"/>
      <c r="C48" s="192">
        <v>4210</v>
      </c>
      <c r="D48" s="190"/>
      <c r="E48" s="190">
        <f t="shared" si="4"/>
        <v>10000</v>
      </c>
      <c r="F48" s="190">
        <v>10000</v>
      </c>
      <c r="G48" s="190"/>
      <c r="H48" s="190"/>
      <c r="I48" s="190"/>
      <c r="J48" s="189"/>
    </row>
    <row r="49" spans="1:10" ht="12" customHeight="1">
      <c r="A49" s="192"/>
      <c r="B49" s="192"/>
      <c r="C49" s="192">
        <v>4280</v>
      </c>
      <c r="D49" s="190"/>
      <c r="E49" s="190">
        <f t="shared" si="4"/>
        <v>200</v>
      </c>
      <c r="F49" s="190">
        <v>200</v>
      </c>
      <c r="G49" s="190"/>
      <c r="H49" s="190"/>
      <c r="I49" s="190"/>
      <c r="J49" s="189"/>
    </row>
    <row r="50" spans="1:10" ht="12" customHeight="1">
      <c r="A50" s="192"/>
      <c r="B50" s="192"/>
      <c r="C50" s="192">
        <v>4300</v>
      </c>
      <c r="D50" s="190"/>
      <c r="E50" s="190">
        <f t="shared" si="4"/>
        <v>8072</v>
      </c>
      <c r="F50" s="190">
        <v>8072</v>
      </c>
      <c r="G50" s="190"/>
      <c r="H50" s="190"/>
      <c r="I50" s="190"/>
      <c r="J50" s="189"/>
    </row>
    <row r="51" spans="1:10" ht="12" customHeight="1">
      <c r="A51" s="192"/>
      <c r="B51" s="192"/>
      <c r="C51" s="192">
        <v>4410</v>
      </c>
      <c r="D51" s="190"/>
      <c r="E51" s="190">
        <f t="shared" si="4"/>
        <v>200</v>
      </c>
      <c r="F51" s="190">
        <v>200</v>
      </c>
      <c r="G51" s="190"/>
      <c r="H51" s="190"/>
      <c r="I51" s="190"/>
      <c r="J51" s="189"/>
    </row>
    <row r="52" spans="1:10" ht="12" customHeight="1">
      <c r="A52" s="192" t="s">
        <v>0</v>
      </c>
      <c r="B52" s="192"/>
      <c r="C52" s="192">
        <v>4440</v>
      </c>
      <c r="D52" s="190"/>
      <c r="E52" s="190">
        <f t="shared" si="4"/>
        <v>1412</v>
      </c>
      <c r="F52" s="190">
        <v>1412</v>
      </c>
      <c r="G52" s="190"/>
      <c r="H52" s="190"/>
      <c r="I52" s="190"/>
      <c r="J52" s="189"/>
    </row>
    <row r="53" spans="1:10" ht="12" customHeight="1">
      <c r="A53" s="205"/>
      <c r="B53" s="197"/>
      <c r="C53" s="197">
        <v>4700</v>
      </c>
      <c r="D53" s="189"/>
      <c r="E53" s="190">
        <v>1500</v>
      </c>
      <c r="F53" s="195">
        <v>1088</v>
      </c>
      <c r="G53" s="195"/>
      <c r="H53" s="195"/>
      <c r="I53" s="195"/>
      <c r="J53" s="195"/>
    </row>
    <row r="54" spans="1:10" ht="12" customHeight="1">
      <c r="A54" s="198">
        <v>852</v>
      </c>
      <c r="B54" s="198">
        <v>85212</v>
      </c>
      <c r="C54" s="199"/>
      <c r="D54" s="187">
        <f>SUM(D55)</f>
        <v>2863800</v>
      </c>
      <c r="E54" s="187">
        <f>+F54+J54</f>
        <v>2863800</v>
      </c>
      <c r="F54" s="200">
        <f>SUM(F55:F64)</f>
        <v>2863800</v>
      </c>
      <c r="G54" s="200">
        <f>SUM(G55:G64)</f>
        <v>61675</v>
      </c>
      <c r="H54" s="200">
        <f>SUM(H55:H64)</f>
        <v>11666</v>
      </c>
      <c r="I54" s="200">
        <f>SUM(I55:I64)</f>
        <v>2777886</v>
      </c>
      <c r="J54" s="201">
        <f>SUM(J56:J57)</f>
        <v>0</v>
      </c>
    </row>
    <row r="55" spans="1:10" ht="12" customHeight="1">
      <c r="A55" s="202"/>
      <c r="B55" s="202"/>
      <c r="C55" s="202">
        <v>2010</v>
      </c>
      <c r="D55" s="203">
        <v>2863800</v>
      </c>
      <c r="E55" s="203"/>
      <c r="F55" s="203"/>
      <c r="G55" s="203"/>
      <c r="H55" s="203"/>
      <c r="I55" s="203"/>
      <c r="J55" s="204"/>
    </row>
    <row r="56" spans="1:10" ht="12" customHeight="1">
      <c r="A56" s="192" t="s">
        <v>0</v>
      </c>
      <c r="B56" s="192"/>
      <c r="C56" s="192">
        <v>3110</v>
      </c>
      <c r="D56" s="190"/>
      <c r="E56" s="190">
        <f t="shared" ref="E56:E64" si="5">+F56+J56</f>
        <v>2657886</v>
      </c>
      <c r="F56" s="190">
        <v>2657886</v>
      </c>
      <c r="G56" s="190"/>
      <c r="H56" s="190"/>
      <c r="I56" s="190">
        <v>2657886</v>
      </c>
      <c r="J56" s="189"/>
    </row>
    <row r="57" spans="1:10" ht="12" customHeight="1">
      <c r="A57" s="192"/>
      <c r="B57" s="192"/>
      <c r="C57" s="192">
        <v>4010</v>
      </c>
      <c r="D57" s="190"/>
      <c r="E57" s="190">
        <f t="shared" si="5"/>
        <v>57000</v>
      </c>
      <c r="F57" s="190">
        <v>57000</v>
      </c>
      <c r="G57" s="190">
        <v>57000</v>
      </c>
      <c r="H57" s="190"/>
      <c r="I57" s="190"/>
      <c r="J57" s="189"/>
    </row>
    <row r="58" spans="1:10" ht="12" customHeight="1">
      <c r="A58" s="192"/>
      <c r="B58" s="192"/>
      <c r="C58" s="192">
        <v>4040</v>
      </c>
      <c r="D58" s="190"/>
      <c r="E58" s="190">
        <f t="shared" si="5"/>
        <v>4675</v>
      </c>
      <c r="F58" s="190">
        <v>4675</v>
      </c>
      <c r="G58" s="190">
        <v>4675</v>
      </c>
      <c r="H58" s="190"/>
      <c r="I58" s="190"/>
      <c r="J58" s="189"/>
    </row>
    <row r="59" spans="1:10" ht="12" customHeight="1">
      <c r="A59" s="192" t="s">
        <v>0</v>
      </c>
      <c r="B59" s="192"/>
      <c r="C59" s="192">
        <v>4110</v>
      </c>
      <c r="D59" s="190"/>
      <c r="E59" s="190">
        <f t="shared" si="5"/>
        <v>130546</v>
      </c>
      <c r="F59" s="190">
        <f>SUM(G59:I59)</f>
        <v>130546</v>
      </c>
      <c r="G59" s="190"/>
      <c r="H59" s="190">
        <v>10546</v>
      </c>
      <c r="I59" s="190">
        <v>120000</v>
      </c>
      <c r="J59" s="189"/>
    </row>
    <row r="60" spans="1:10" ht="12" customHeight="1">
      <c r="A60" s="192"/>
      <c r="B60" s="192"/>
      <c r="C60" s="192">
        <v>4120</v>
      </c>
      <c r="D60" s="190"/>
      <c r="E60" s="190">
        <f t="shared" si="5"/>
        <v>1120</v>
      </c>
      <c r="F60" s="190">
        <v>1120</v>
      </c>
      <c r="G60" s="190"/>
      <c r="H60" s="190">
        <v>1120</v>
      </c>
      <c r="I60" s="190"/>
      <c r="J60" s="189"/>
    </row>
    <row r="61" spans="1:10" ht="12" customHeight="1">
      <c r="A61" s="192"/>
      <c r="B61" s="192"/>
      <c r="C61" s="192">
        <v>4210</v>
      </c>
      <c r="D61" s="190"/>
      <c r="E61" s="190">
        <f t="shared" si="5"/>
        <v>500</v>
      </c>
      <c r="F61" s="190">
        <v>500</v>
      </c>
      <c r="G61" s="190"/>
      <c r="H61" s="190"/>
      <c r="I61" s="190"/>
      <c r="J61" s="189"/>
    </row>
    <row r="62" spans="1:10" ht="12" customHeight="1">
      <c r="A62" s="192"/>
      <c r="B62" s="192"/>
      <c r="C62" s="192">
        <v>4300</v>
      </c>
      <c r="D62" s="190"/>
      <c r="E62" s="190">
        <f t="shared" si="5"/>
        <v>10023</v>
      </c>
      <c r="F62" s="190">
        <v>10023</v>
      </c>
      <c r="G62" s="190"/>
      <c r="H62" s="190"/>
      <c r="I62" s="190"/>
      <c r="J62" s="189"/>
    </row>
    <row r="63" spans="1:10" ht="12" customHeight="1">
      <c r="A63" s="192"/>
      <c r="B63" s="192"/>
      <c r="C63" s="192">
        <v>4360</v>
      </c>
      <c r="D63" s="190"/>
      <c r="E63" s="190">
        <f t="shared" si="5"/>
        <v>550</v>
      </c>
      <c r="F63" s="190">
        <v>550</v>
      </c>
      <c r="G63" s="190"/>
      <c r="H63" s="190"/>
      <c r="I63" s="190"/>
      <c r="J63" s="189"/>
    </row>
    <row r="64" spans="1:10" ht="12" customHeight="1">
      <c r="A64" s="192"/>
      <c r="B64" s="192"/>
      <c r="C64" s="192">
        <v>4440</v>
      </c>
      <c r="D64" s="190"/>
      <c r="E64" s="190">
        <f t="shared" si="5"/>
        <v>1500</v>
      </c>
      <c r="F64" s="190">
        <v>1500</v>
      </c>
      <c r="G64" s="190"/>
      <c r="H64" s="190"/>
      <c r="I64" s="190"/>
      <c r="J64" s="189"/>
    </row>
    <row r="65" spans="1:10" ht="12" customHeight="1">
      <c r="A65" s="193">
        <v>852</v>
      </c>
      <c r="B65" s="193">
        <v>85213</v>
      </c>
      <c r="C65" s="188"/>
      <c r="D65" s="186">
        <f t="shared" ref="D65:J65" si="6">SUM(D66:D67)</f>
        <v>13000</v>
      </c>
      <c r="E65" s="186">
        <f t="shared" si="6"/>
        <v>13000</v>
      </c>
      <c r="F65" s="186">
        <f t="shared" si="6"/>
        <v>13000</v>
      </c>
      <c r="G65" s="186">
        <f t="shared" si="6"/>
        <v>0</v>
      </c>
      <c r="H65" s="186">
        <f t="shared" si="6"/>
        <v>0</v>
      </c>
      <c r="I65" s="186">
        <f t="shared" si="6"/>
        <v>13000</v>
      </c>
      <c r="J65" s="186">
        <f t="shared" si="6"/>
        <v>0</v>
      </c>
    </row>
    <row r="66" spans="1:10" ht="12" customHeight="1">
      <c r="A66" s="188"/>
      <c r="B66" s="188"/>
      <c r="C66" s="188">
        <v>2010</v>
      </c>
      <c r="D66" s="189">
        <v>13000</v>
      </c>
      <c r="E66" s="189">
        <f>+F66+J66</f>
        <v>0</v>
      </c>
      <c r="F66" s="189">
        <v>0</v>
      </c>
      <c r="G66" s="189"/>
      <c r="H66" s="189"/>
      <c r="I66" s="189">
        <v>0</v>
      </c>
      <c r="J66" s="189"/>
    </row>
    <row r="67" spans="1:10" ht="12" customHeight="1">
      <c r="A67" s="188" t="s">
        <v>0</v>
      </c>
      <c r="B67" s="188"/>
      <c r="C67" s="188">
        <v>4130</v>
      </c>
      <c r="D67" s="189"/>
      <c r="E67" s="189">
        <f>+F67+J67</f>
        <v>13000</v>
      </c>
      <c r="F67" s="189">
        <v>13000</v>
      </c>
      <c r="G67" s="189"/>
      <c r="H67" s="189"/>
      <c r="I67" s="189">
        <v>13000</v>
      </c>
      <c r="J67" s="189"/>
    </row>
    <row r="68" spans="1:10" ht="12" customHeight="1">
      <c r="A68" s="185">
        <v>852</v>
      </c>
      <c r="B68" s="185">
        <v>85215</v>
      </c>
      <c r="C68" s="185"/>
      <c r="D68" s="186">
        <f>SUM(D69)</f>
        <v>2086</v>
      </c>
      <c r="E68" s="186">
        <f>+F68+J68</f>
        <v>2086</v>
      </c>
      <c r="F68" s="186">
        <f>SUM(F70:F71)</f>
        <v>2086</v>
      </c>
      <c r="G68" s="186">
        <f>SUM(G70:G71)</f>
        <v>0</v>
      </c>
      <c r="H68" s="189"/>
      <c r="I68" s="206">
        <f>SUM(I69:I70)</f>
        <v>2045.1</v>
      </c>
      <c r="J68" s="189"/>
    </row>
    <row r="69" spans="1:10" ht="12" customHeight="1">
      <c r="A69" s="188"/>
      <c r="B69" s="188"/>
      <c r="C69" s="188">
        <v>2010</v>
      </c>
      <c r="D69" s="189">
        <v>2086</v>
      </c>
      <c r="E69" s="189"/>
      <c r="F69" s="189"/>
      <c r="G69" s="189"/>
      <c r="H69" s="189"/>
      <c r="I69" s="189">
        <v>0</v>
      </c>
      <c r="J69" s="189"/>
    </row>
    <row r="70" spans="1:10" ht="12" customHeight="1">
      <c r="A70" s="192" t="s">
        <v>0</v>
      </c>
      <c r="B70" s="188"/>
      <c r="C70" s="188">
        <v>3110</v>
      </c>
      <c r="D70" s="189"/>
      <c r="E70" s="189">
        <f>+F70+J70</f>
        <v>2045.1</v>
      </c>
      <c r="F70" s="189">
        <v>2045.1</v>
      </c>
      <c r="G70" s="189">
        <v>0</v>
      </c>
      <c r="H70" s="189"/>
      <c r="I70" s="189">
        <v>2045.1</v>
      </c>
      <c r="J70" s="189"/>
    </row>
    <row r="71" spans="1:10" ht="12" customHeight="1">
      <c r="A71" s="207" t="s">
        <v>0</v>
      </c>
      <c r="B71" s="207"/>
      <c r="C71" s="207">
        <v>4300</v>
      </c>
      <c r="D71" s="208"/>
      <c r="E71" s="208">
        <f>+F71+J71</f>
        <v>40.9</v>
      </c>
      <c r="F71" s="208">
        <v>40.9</v>
      </c>
      <c r="G71" s="208"/>
      <c r="H71" s="189"/>
      <c r="I71" s="189"/>
      <c r="J71" s="189"/>
    </row>
    <row r="72" spans="1:10" ht="12" customHeight="1">
      <c r="A72" s="185">
        <v>852</v>
      </c>
      <c r="B72" s="185">
        <v>85219</v>
      </c>
      <c r="C72" s="185"/>
      <c r="D72" s="186">
        <f>SUM(D73)</f>
        <v>5634</v>
      </c>
      <c r="E72" s="186">
        <f>+F72+J72</f>
        <v>5634</v>
      </c>
      <c r="F72" s="186">
        <f>SUM(F74:F75)</f>
        <v>5634</v>
      </c>
      <c r="G72" s="186">
        <f>SUM(G74:G75)</f>
        <v>0</v>
      </c>
      <c r="H72" s="189"/>
      <c r="I72" s="206">
        <f>SUM(I73:I74)</f>
        <v>5550</v>
      </c>
      <c r="J72" s="189"/>
    </row>
    <row r="73" spans="1:10" ht="12" customHeight="1">
      <c r="A73" s="188"/>
      <c r="B73" s="188"/>
      <c r="C73" s="188">
        <v>2010</v>
      </c>
      <c r="D73" s="189">
        <v>5634</v>
      </c>
      <c r="E73" s="189"/>
      <c r="F73" s="189"/>
      <c r="G73" s="189"/>
      <c r="H73" s="189"/>
      <c r="I73" s="189">
        <v>0</v>
      </c>
      <c r="J73" s="189"/>
    </row>
    <row r="74" spans="1:10" ht="12" customHeight="1">
      <c r="A74" s="192" t="s">
        <v>107</v>
      </c>
      <c r="B74" s="188"/>
      <c r="C74" s="188">
        <v>3110</v>
      </c>
      <c r="D74" s="189"/>
      <c r="E74" s="189">
        <f>+F74+J74</f>
        <v>5550</v>
      </c>
      <c r="F74" s="189">
        <v>5550</v>
      </c>
      <c r="G74" s="189">
        <v>0</v>
      </c>
      <c r="H74" s="189"/>
      <c r="I74" s="189">
        <v>5550</v>
      </c>
      <c r="J74" s="189"/>
    </row>
    <row r="75" spans="1:10" ht="12" customHeight="1">
      <c r="A75" s="207" t="s">
        <v>0</v>
      </c>
      <c r="B75" s="207"/>
      <c r="C75" s="207">
        <v>4210</v>
      </c>
      <c r="D75" s="208"/>
      <c r="E75" s="208">
        <f>+F75+J75</f>
        <v>84</v>
      </c>
      <c r="F75" s="208">
        <v>84</v>
      </c>
      <c r="G75" s="208"/>
      <c r="H75" s="189"/>
      <c r="I75" s="189"/>
      <c r="J75" s="189"/>
    </row>
    <row r="76" spans="1:10" ht="12" customHeight="1">
      <c r="A76" s="185">
        <v>852</v>
      </c>
      <c r="B76" s="185">
        <v>85228</v>
      </c>
      <c r="C76" s="185"/>
      <c r="D76" s="186">
        <f>SUM(D77)</f>
        <v>21715</v>
      </c>
      <c r="E76" s="186">
        <f>+F76+J76</f>
        <v>21715</v>
      </c>
      <c r="F76" s="186">
        <f>SUM(F78:F79)</f>
        <v>21715</v>
      </c>
      <c r="G76" s="186">
        <f>SUM(G78:G79)</f>
        <v>11250</v>
      </c>
      <c r="H76" s="186">
        <f>SUM(H78:H79)</f>
        <v>0</v>
      </c>
      <c r="I76" s="186">
        <f>SUM(I78:I79)</f>
        <v>0</v>
      </c>
      <c r="J76" s="186">
        <f>SUM(J78:J79)</f>
        <v>0</v>
      </c>
    </row>
    <row r="77" spans="1:10" ht="12" customHeight="1">
      <c r="A77" s="188"/>
      <c r="B77" s="188"/>
      <c r="C77" s="188">
        <v>2010</v>
      </c>
      <c r="D77" s="189">
        <v>21715</v>
      </c>
      <c r="E77" s="189"/>
      <c r="F77" s="189"/>
      <c r="G77" s="189"/>
      <c r="H77" s="189"/>
      <c r="I77" s="189"/>
      <c r="J77" s="189"/>
    </row>
    <row r="78" spans="1:10" ht="12" customHeight="1">
      <c r="A78" s="192" t="s">
        <v>0</v>
      </c>
      <c r="B78" s="188"/>
      <c r="C78" s="188">
        <v>4170</v>
      </c>
      <c r="D78" s="189"/>
      <c r="E78" s="189">
        <f>+F78+J78</f>
        <v>11250</v>
      </c>
      <c r="F78" s="189">
        <v>11250</v>
      </c>
      <c r="G78" s="189">
        <v>11250</v>
      </c>
      <c r="H78" s="189"/>
      <c r="I78" s="189"/>
      <c r="J78" s="189"/>
    </row>
    <row r="79" spans="1:10" ht="12" customHeight="1">
      <c r="A79" s="207" t="s">
        <v>0</v>
      </c>
      <c r="B79" s="207"/>
      <c r="C79" s="207">
        <v>4300</v>
      </c>
      <c r="D79" s="208"/>
      <c r="E79" s="208">
        <f>+F79+J79</f>
        <v>10465</v>
      </c>
      <c r="F79" s="208">
        <v>10465</v>
      </c>
      <c r="G79" s="208"/>
      <c r="H79" s="208"/>
      <c r="I79" s="208"/>
      <c r="J79" s="208"/>
    </row>
    <row r="80" spans="1:10" ht="12" customHeight="1">
      <c r="A80" s="185">
        <v>852</v>
      </c>
      <c r="B80" s="185">
        <v>85295</v>
      </c>
      <c r="C80" s="185"/>
      <c r="D80" s="186">
        <f>SUM(D81)</f>
        <v>299.62</v>
      </c>
      <c r="E80" s="186">
        <f>+F80+J80</f>
        <v>293.48</v>
      </c>
      <c r="F80" s="186">
        <f>SUM(F82:F83)</f>
        <v>293.48</v>
      </c>
      <c r="G80" s="186">
        <f>SUM(G82:G83)</f>
        <v>250.62</v>
      </c>
      <c r="H80" s="186">
        <f>SUM(H82:H83)</f>
        <v>42.86</v>
      </c>
      <c r="I80" s="186">
        <f>SUM(I82:I83)</f>
        <v>0</v>
      </c>
      <c r="J80" s="186">
        <f>SUM(J82:J83)</f>
        <v>0</v>
      </c>
    </row>
    <row r="81" spans="1:10" ht="12" customHeight="1">
      <c r="A81" s="188"/>
      <c r="B81" s="188"/>
      <c r="C81" s="188">
        <v>2010</v>
      </c>
      <c r="D81" s="189">
        <v>299.62</v>
      </c>
      <c r="E81" s="189"/>
      <c r="F81" s="189"/>
      <c r="G81" s="189"/>
      <c r="H81" s="189"/>
      <c r="I81" s="189"/>
      <c r="J81" s="189"/>
    </row>
    <row r="82" spans="1:10" ht="12" customHeight="1">
      <c r="A82" s="192" t="s">
        <v>0</v>
      </c>
      <c r="B82" s="188"/>
      <c r="C82" s="188">
        <v>4010</v>
      </c>
      <c r="D82" s="189"/>
      <c r="E82" s="189">
        <f>+F82+J82</f>
        <v>250.62</v>
      </c>
      <c r="F82" s="189">
        <v>250.62</v>
      </c>
      <c r="G82" s="189">
        <v>250.62</v>
      </c>
      <c r="H82" s="189"/>
      <c r="I82" s="189"/>
      <c r="J82" s="189"/>
    </row>
    <row r="83" spans="1:10" ht="12" customHeight="1">
      <c r="A83" s="188" t="s">
        <v>0</v>
      </c>
      <c r="B83" s="188"/>
      <c r="C83" s="188">
        <v>4110</v>
      </c>
      <c r="D83" s="189"/>
      <c r="E83" s="189">
        <f>+F83+J83</f>
        <v>42.86</v>
      </c>
      <c r="F83" s="189">
        <v>42.86</v>
      </c>
      <c r="G83" s="189"/>
      <c r="H83" s="189">
        <v>42.86</v>
      </c>
      <c r="I83" s="189"/>
      <c r="J83" s="189"/>
    </row>
    <row r="84" spans="1:10" ht="14.25" customHeight="1">
      <c r="A84" s="192" t="s">
        <v>108</v>
      </c>
      <c r="B84" s="188"/>
      <c r="C84" s="188">
        <v>4120</v>
      </c>
      <c r="D84" s="189"/>
      <c r="E84" s="189">
        <f>+F84+J84</f>
        <v>6.14</v>
      </c>
      <c r="F84" s="189">
        <v>6.14</v>
      </c>
      <c r="G84" s="189"/>
      <c r="H84" s="189">
        <v>6.14</v>
      </c>
      <c r="I84" s="189"/>
      <c r="J84" s="189"/>
    </row>
    <row r="85" spans="1:10" ht="13.5" customHeight="1" thickBot="1">
      <c r="A85" s="210"/>
      <c r="B85" s="211" t="s">
        <v>109</v>
      </c>
      <c r="C85" s="212"/>
      <c r="D85" s="213">
        <f>+D13+D21+D30+D37+D41+D54+D65+D68+D72+D76+D80</f>
        <v>6147178.8300000001</v>
      </c>
      <c r="E85" s="213">
        <f t="shared" ref="E85:I85" si="7">+E13+E21+E30+E37+E41+E54+E65+E68+E72+E76+E80</f>
        <v>6147584.6900000004</v>
      </c>
      <c r="F85" s="213">
        <f t="shared" si="7"/>
        <v>6147172.6900000004</v>
      </c>
      <c r="G85" s="213">
        <f t="shared" si="7"/>
        <v>166495.62</v>
      </c>
      <c r="H85" s="213">
        <f t="shared" si="7"/>
        <v>29811.96</v>
      </c>
      <c r="I85" s="213">
        <f t="shared" si="7"/>
        <v>5305295.0999999996</v>
      </c>
      <c r="J85" s="213">
        <f t="shared" ref="D85:J85" si="8">+J13+J21+J30+J37+J41+J54+J65+J68+J72+J76</f>
        <v>0</v>
      </c>
    </row>
    <row r="119" spans="5:12" s="168" customFormat="1" ht="14.25">
      <c r="E119" s="209" t="s">
        <v>0</v>
      </c>
      <c r="F119" s="168" t="s">
        <v>0</v>
      </c>
      <c r="H119" s="168" t="s">
        <v>0</v>
      </c>
      <c r="J119" s="170"/>
      <c r="K119" s="170"/>
      <c r="L119" s="170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zm.tabela2a (2)</vt:lpstr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2016-05-23T11:59:56Z</cp:lastPrinted>
  <dcterms:created xsi:type="dcterms:W3CDTF">2016-04-21T12:26:00Z</dcterms:created>
  <dcterms:modified xsi:type="dcterms:W3CDTF">2016-05-24T14:01:59Z</dcterms:modified>
</cp:coreProperties>
</file>