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1.09.2016 Zarz\"/>
    </mc:Choice>
  </mc:AlternateContent>
  <bookViews>
    <workbookView xWindow="0" yWindow="0" windowWidth="19200" windowHeight="10995"/>
  </bookViews>
  <sheets>
    <sheet name="zał.2" sheetId="1" r:id="rId1"/>
    <sheet name="zał.5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D13" i="2"/>
  <c r="E96" i="1" l="1"/>
  <c r="E95" i="1"/>
  <c r="E94" i="1"/>
  <c r="J92" i="1"/>
  <c r="I92" i="1"/>
  <c r="H92" i="1"/>
  <c r="G92" i="1"/>
  <c r="F92" i="1"/>
  <c r="E92" i="1"/>
  <c r="D92" i="1"/>
  <c r="E91" i="1"/>
  <c r="F90" i="1"/>
  <c r="E90" i="1" s="1"/>
  <c r="J88" i="1"/>
  <c r="I88" i="1"/>
  <c r="H88" i="1"/>
  <c r="G88" i="1"/>
  <c r="D88" i="1"/>
  <c r="E87" i="1"/>
  <c r="E86" i="1"/>
  <c r="I84" i="1"/>
  <c r="G84" i="1"/>
  <c r="F84" i="1"/>
  <c r="E84" i="1"/>
  <c r="D84" i="1"/>
  <c r="E83" i="1"/>
  <c r="E82" i="1"/>
  <c r="I80" i="1"/>
  <c r="G80" i="1"/>
  <c r="F80" i="1"/>
  <c r="E80" i="1" s="1"/>
  <c r="D80" i="1"/>
  <c r="E79" i="1"/>
  <c r="E77" i="1" s="1"/>
  <c r="E78" i="1"/>
  <c r="J77" i="1"/>
  <c r="I77" i="1"/>
  <c r="H77" i="1"/>
  <c r="G77" i="1"/>
  <c r="F77" i="1"/>
  <c r="D77" i="1"/>
  <c r="E76" i="1"/>
  <c r="E75" i="1"/>
  <c r="E74" i="1"/>
  <c r="E73" i="1"/>
  <c r="E72" i="1"/>
  <c r="F71" i="1"/>
  <c r="E71" i="1" s="1"/>
  <c r="F70" i="1"/>
  <c r="E70" i="1" s="1"/>
  <c r="F69" i="1"/>
  <c r="E69" i="1" s="1"/>
  <c r="E68" i="1"/>
  <c r="J66" i="1"/>
  <c r="I66" i="1"/>
  <c r="H66" i="1"/>
  <c r="G66" i="1"/>
  <c r="D66" i="1"/>
  <c r="E65" i="1"/>
  <c r="E64" i="1"/>
  <c r="E63" i="1"/>
  <c r="E62" i="1"/>
  <c r="E61" i="1"/>
  <c r="E60" i="1"/>
  <c r="E59" i="1"/>
  <c r="F58" i="1"/>
  <c r="E58" i="1" s="1"/>
  <c r="F57" i="1"/>
  <c r="E57" i="1" s="1"/>
  <c r="F56" i="1"/>
  <c r="E56" i="1"/>
  <c r="F55" i="1"/>
  <c r="E55" i="1"/>
  <c r="J53" i="1"/>
  <c r="I53" i="1"/>
  <c r="H53" i="1"/>
  <c r="G53" i="1"/>
  <c r="D53" i="1"/>
  <c r="E52" i="1"/>
  <c r="E51" i="1"/>
  <c r="E50" i="1"/>
  <c r="F49" i="1"/>
  <c r="E49" i="1"/>
  <c r="D49" i="1"/>
  <c r="E48" i="1"/>
  <c r="E47" i="1"/>
  <c r="E46" i="1"/>
  <c r="F45" i="1"/>
  <c r="E45" i="1"/>
  <c r="D45" i="1"/>
  <c r="E44" i="1"/>
  <c r="E43" i="1"/>
  <c r="E42" i="1"/>
  <c r="F41" i="1"/>
  <c r="D41" i="1"/>
  <c r="E40" i="1"/>
  <c r="E39" i="1"/>
  <c r="E37" i="1" s="1"/>
  <c r="E38" i="1"/>
  <c r="F37" i="1"/>
  <c r="D37" i="1"/>
  <c r="E36" i="1"/>
  <c r="E35" i="1"/>
  <c r="E34" i="1"/>
  <c r="E33" i="1"/>
  <c r="E32" i="1"/>
  <c r="J30" i="1"/>
  <c r="I30" i="1"/>
  <c r="H30" i="1"/>
  <c r="G30" i="1"/>
  <c r="F30" i="1"/>
  <c r="E30" i="1"/>
  <c r="D30" i="1"/>
  <c r="E29" i="1"/>
  <c r="E28" i="1"/>
  <c r="E27" i="1"/>
  <c r="F26" i="1"/>
  <c r="E26" i="1" s="1"/>
  <c r="F25" i="1"/>
  <c r="E25" i="1" s="1"/>
  <c r="F24" i="1"/>
  <c r="E24" i="1" s="1"/>
  <c r="F23" i="1"/>
  <c r="E23" i="1" s="1"/>
  <c r="J21" i="1"/>
  <c r="I21" i="1"/>
  <c r="H21" i="1"/>
  <c r="G21" i="1"/>
  <c r="D21" i="1"/>
  <c r="E20" i="1"/>
  <c r="E19" i="1"/>
  <c r="E18" i="1"/>
  <c r="F17" i="1"/>
  <c r="E17" i="1" s="1"/>
  <c r="F16" i="1"/>
  <c r="E16" i="1" s="1"/>
  <c r="F15" i="1"/>
  <c r="E15" i="1" s="1"/>
  <c r="J13" i="1"/>
  <c r="J97" i="1" s="1"/>
  <c r="I13" i="1"/>
  <c r="I97" i="1" s="1"/>
  <c r="H13" i="1"/>
  <c r="G13" i="1"/>
  <c r="F13" i="1"/>
  <c r="D13" i="1"/>
  <c r="H97" i="1" l="1"/>
  <c r="F21" i="1"/>
  <c r="E21" i="1" s="1"/>
  <c r="G97" i="1"/>
  <c r="F88" i="1"/>
  <c r="E88" i="1" s="1"/>
  <c r="E41" i="1"/>
  <c r="D97" i="1"/>
  <c r="E53" i="1"/>
  <c r="F53" i="1"/>
  <c r="E13" i="1"/>
  <c r="F66" i="1"/>
  <c r="E66" i="1" s="1"/>
  <c r="E97" i="1" l="1"/>
  <c r="F97" i="1"/>
</calcChain>
</file>

<file path=xl/sharedStrings.xml><?xml version="1.0" encoding="utf-8"?>
<sst xmlns="http://schemas.openxmlformats.org/spreadsheetml/2006/main" count="83" uniqueCount="37">
  <si>
    <t xml:space="preserve"> </t>
  </si>
  <si>
    <t>Załącznik Nr 2</t>
  </si>
  <si>
    <t>Wójta Gminy Sicienko</t>
  </si>
  <si>
    <t>zmieniającego uchwałę w sprawie uchwalenia budżetu gminy na 2016 rok</t>
  </si>
  <si>
    <t>Dochody i wydatki związane z realizacją zadań z zakresu administracji rządowej i innych zadań zleconych odrębnymi ustawami  na 2016 rok                                                                 PO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</si>
  <si>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</si>
  <si>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</si>
  <si>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</si>
  <si>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</si>
  <si>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</si>
  <si>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</si>
  <si>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</si>
  <si>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</si>
  <si>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</si>
  <si>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</si>
  <si>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</si>
  <si>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</si>
  <si>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</si>
  <si>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</si>
  <si>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</si>
  <si>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</si>
  <si>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</si>
  <si>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OGÓŁEM</t>
  </si>
  <si>
    <t>do Zarządzenia nr 71/2016</t>
  </si>
  <si>
    <t>z dnia 1 września  2016 roku</t>
  </si>
  <si>
    <t>Załącznik Nr 5</t>
  </si>
  <si>
    <t>Gminny Program Profilaktyki i Rozwiązywania Problemów Alkoholowych i Gminny Program Przeciwdziałania Narkomanii  na 2016 rok</t>
  </si>
  <si>
    <t>DOCHODY</t>
  </si>
  <si>
    <t>WYDATKI</t>
  </si>
  <si>
    <t>Wyszczególnienie</t>
  </si>
  <si>
    <t>Rozdz.</t>
  </si>
  <si>
    <t>Plan</t>
  </si>
  <si>
    <t>Z tytułu zezwoleń na sprzedaż alkoholu</t>
  </si>
  <si>
    <t>Gminny Program Przeciwdziałania Narkomanii</t>
  </si>
  <si>
    <t>Gminny Program Profilaktyki i Rozwiązywania Problemów Alkoholowych</t>
  </si>
  <si>
    <t>Ogółem</t>
  </si>
  <si>
    <t xml:space="preserve">PO ZMIANACH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</si>
</sst>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\ _z_ł_-;\-* #,##0\ _z_ł_-;_-* &quot;-&quot;??\ _z_ł_-;_-@_-"/>
  </numFmts>
  <fonts count="16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1" fillId="0" borderId="0"/>
    <xf numFmtId="43" fontId="2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43" fontId="0" fillId="0" borderId="0" xfId="3" applyFont="1"/>
    <xf numFmtId="0" fontId="3" fillId="0" borderId="0" xfId="4" applyAlignment="1">
      <alignment vertical="center"/>
    </xf>
    <xf numFmtId="0" fontId="2" fillId="0" borderId="0" xfId="1"/>
    <xf numFmtId="0" fontId="3" fillId="0" borderId="0" xfId="4"/>
    <xf numFmtId="43" fontId="4" fillId="0" borderId="0" xfId="3" applyFont="1"/>
    <xf numFmtId="43" fontId="4" fillId="0" borderId="0" xfId="3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0" fillId="0" borderId="0" xfId="1" applyFont="1" applyAlignment="1">
      <alignment vertical="center"/>
    </xf>
    <xf numFmtId="0" fontId="3" fillId="0" borderId="0" xfId="4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164" fontId="9" fillId="2" borderId="1" xfId="1" applyNumberFormat="1" applyFont="1" applyFill="1" applyBorder="1" applyAlignment="1">
      <alignment vertical="center"/>
    </xf>
    <xf numFmtId="0" fontId="2" fillId="0" borderId="1" xfId="1" applyBorder="1" applyAlignment="1">
      <alignment vertical="center"/>
    </xf>
    <xf numFmtId="164" fontId="2" fillId="0" borderId="1" xfId="1" applyNumberFormat="1" applyBorder="1" applyAlignment="1">
      <alignment vertical="center"/>
    </xf>
    <xf numFmtId="164" fontId="2" fillId="2" borderId="1" xfId="1" applyNumberFormat="1" applyFill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2" borderId="1" xfId="1" applyFill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2" fillId="0" borderId="4" xfId="1" applyNumberForma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164" fontId="10" fillId="2" borderId="1" xfId="1" applyNumberFormat="1" applyFont="1" applyFill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4" xfId="1" applyBorder="1" applyAlignment="1">
      <alignment vertical="center"/>
    </xf>
    <xf numFmtId="0" fontId="9" fillId="2" borderId="4" xfId="1" applyFont="1" applyFill="1" applyBorder="1" applyAlignment="1">
      <alignment vertical="center"/>
    </xf>
    <xf numFmtId="0" fontId="9" fillId="2" borderId="5" xfId="1" applyFont="1" applyFill="1" applyBorder="1" applyAlignment="1">
      <alignment vertical="center"/>
    </xf>
    <xf numFmtId="164" fontId="9" fillId="2" borderId="5" xfId="1" applyNumberFormat="1" applyFont="1" applyFill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2" fillId="2" borderId="3" xfId="1" applyFill="1" applyBorder="1" applyAlignment="1">
      <alignment vertical="center"/>
    </xf>
    <xf numFmtId="164" fontId="2" fillId="2" borderId="3" xfId="1" applyNumberFormat="1" applyFill="1" applyBorder="1" applyAlignment="1">
      <alignment vertical="center"/>
    </xf>
    <xf numFmtId="164" fontId="2" fillId="0" borderId="3" xfId="1" applyNumberFormat="1" applyBorder="1" applyAlignment="1">
      <alignment vertical="center"/>
    </xf>
    <xf numFmtId="0" fontId="12" fillId="0" borderId="4" xfId="1" applyFont="1" applyBorder="1" applyAlignment="1">
      <alignment vertical="center"/>
    </xf>
    <xf numFmtId="164" fontId="10" fillId="0" borderId="1" xfId="1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164" fontId="2" fillId="0" borderId="2" xfId="1" applyNumberFormat="1" applyBorder="1" applyAlignment="1">
      <alignment vertical="center"/>
    </xf>
    <xf numFmtId="164" fontId="2" fillId="2" borderId="2" xfId="1" applyNumberFormat="1" applyFill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13" fillId="0" borderId="0" xfId="4" applyFont="1" applyAlignment="1">
      <alignment vertical="center"/>
    </xf>
    <xf numFmtId="43" fontId="3" fillId="0" borderId="0" xfId="3" applyFont="1"/>
    <xf numFmtId="0" fontId="10" fillId="0" borderId="1" xfId="1" applyFont="1" applyBorder="1" applyAlignment="1">
      <alignment horizontal="center" wrapText="1"/>
    </xf>
    <xf numFmtId="0" fontId="2" fillId="0" borderId="1" xfId="1" applyFont="1" applyBorder="1" applyAlignment="1">
      <alignment horizontal="center" vertical="center" wrapText="1"/>
    </xf>
    <xf numFmtId="165" fontId="2" fillId="0" borderId="1" xfId="6" applyNumberFormat="1" applyFont="1" applyBorder="1" applyAlignment="1">
      <alignment horizontal="justify" vertical="center" wrapText="1"/>
    </xf>
    <xf numFmtId="0" fontId="2" fillId="0" borderId="1" xfId="6" applyNumberFormat="1" applyFont="1" applyBorder="1" applyAlignment="1">
      <alignment horizontal="center" vertical="center" wrapText="1"/>
    </xf>
    <xf numFmtId="43" fontId="2" fillId="0" borderId="1" xfId="6" applyFont="1" applyBorder="1" applyAlignment="1">
      <alignment horizontal="justify" vertical="center" wrapText="1"/>
    </xf>
    <xf numFmtId="0" fontId="2" fillId="0" borderId="1" xfId="1" applyFont="1" applyBorder="1" applyAlignment="1">
      <alignment horizontal="justify" vertical="center" wrapText="1"/>
    </xf>
    <xf numFmtId="43" fontId="2" fillId="0" borderId="1" xfId="6" applyFont="1" applyBorder="1" applyAlignment="1">
      <alignment horizontal="center" vertical="center" wrapText="1"/>
    </xf>
    <xf numFmtId="0" fontId="2" fillId="0" borderId="2" xfId="1" applyFont="1" applyBorder="1" applyAlignment="1">
      <alignment horizontal="justify" vertical="top" wrapText="1"/>
    </xf>
    <xf numFmtId="0" fontId="2" fillId="0" borderId="2" xfId="1" applyFont="1" applyBorder="1" applyAlignment="1">
      <alignment horizontal="justify" vertical="center" wrapText="1"/>
    </xf>
    <xf numFmtId="43" fontId="2" fillId="0" borderId="2" xfId="6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justify" vertical="center" wrapText="1"/>
    </xf>
    <xf numFmtId="43" fontId="10" fillId="0" borderId="11" xfId="1" applyNumberFormat="1" applyFont="1" applyBorder="1" applyAlignment="1">
      <alignment horizontal="justify" vertical="center" wrapText="1"/>
    </xf>
    <xf numFmtId="43" fontId="10" fillId="0" borderId="12" xfId="1" applyNumberFormat="1" applyFont="1" applyBorder="1" applyAlignment="1">
      <alignment horizontal="center" vertical="center" wrapText="1"/>
    </xf>
    <xf numFmtId="0" fontId="15" fillId="0" borderId="0" xfId="1" applyFont="1" applyAlignment="1">
      <alignment horizontal="right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10" fillId="0" borderId="11" xfId="1" applyFont="1" applyBorder="1" applyAlignment="1">
      <alignment horizontal="justify" vertical="center" wrapText="1"/>
    </xf>
    <xf numFmtId="0" fontId="1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10" fillId="0" borderId="1" xfId="1" applyFont="1" applyBorder="1" applyAlignment="1">
      <alignment horizontal="center" wrapText="1"/>
    </xf>
    <xf numFmtId="0" fontId="2" fillId="0" borderId="1" xfId="1" applyFont="1" applyBorder="1" applyAlignment="1">
      <alignment horizontal="center" vertical="top" wrapText="1"/>
    </xf>
    <xf numFmtId="0" fontId="2" fillId="0" borderId="2" xfId="1" applyFont="1" applyBorder="1" applyAlignment="1">
      <alignment horizontal="center" wrapText="1"/>
    </xf>
  </cellXfs>
  <cellStyles count="7">
    <cellStyle name="Dziesiętny 2" xfId="6"/>
    <cellStyle name="Dziesiętny 5" xfId="3"/>
    <cellStyle name="Normalny" xfId="0" builtinId="0"/>
    <cellStyle name="Normalny 2" xfId="5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1"/>
  <sheetViews>
    <sheetView tabSelected="1" defaultGridColor="0" colorId="8" zoomScaleNormal="100" workbookViewId="0">
      <selection activeCell="D104" sqref="D104"/>
    </sheetView>
  </sheetViews>
  <sheetFormatPr defaultRowHeight="12.75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6384" width="9.140625" style="6"/>
  </cols>
  <sheetData>
    <row r="1" spans="1:10">
      <c r="A1" s="1"/>
      <c r="B1" s="1"/>
      <c r="C1" s="1"/>
      <c r="D1" s="2" t="s">
        <v>0</v>
      </c>
      <c r="E1" s="1"/>
      <c r="F1" s="3" t="s">
        <v>1</v>
      </c>
      <c r="H1" s="5"/>
      <c r="I1" s="6"/>
    </row>
    <row r="2" spans="1:10">
      <c r="A2" s="1"/>
      <c r="B2" s="1"/>
      <c r="C2" s="1"/>
      <c r="D2" s="1"/>
      <c r="E2" s="1"/>
      <c r="F2" s="7" t="s">
        <v>23</v>
      </c>
      <c r="G2" s="8"/>
      <c r="J2" s="4"/>
    </row>
    <row r="3" spans="1:10">
      <c r="A3" s="1"/>
      <c r="B3" s="1"/>
      <c r="C3" s="1"/>
      <c r="D3" s="1"/>
      <c r="E3" s="1"/>
      <c r="F3" s="7" t="s">
        <v>2</v>
      </c>
      <c r="G3" s="8"/>
      <c r="J3" s="4"/>
    </row>
    <row r="4" spans="1:10">
      <c r="A4" s="1"/>
      <c r="B4" s="1"/>
      <c r="C4" s="1"/>
      <c r="D4" s="1" t="s">
        <v>0</v>
      </c>
      <c r="E4" s="1"/>
      <c r="F4" s="7" t="s">
        <v>24</v>
      </c>
      <c r="G4" s="8"/>
      <c r="J4" s="4"/>
    </row>
    <row r="5" spans="1:10" ht="15">
      <c r="A5" s="1"/>
      <c r="B5" s="1"/>
      <c r="C5" s="1"/>
      <c r="D5" s="1"/>
      <c r="E5" s="1"/>
      <c r="F5" s="9" t="s">
        <v>3</v>
      </c>
      <c r="G5" s="10"/>
      <c r="H5" s="10"/>
      <c r="I5" s="10"/>
      <c r="J5" s="10"/>
    </row>
    <row r="6" spans="1:10" ht="6" customHeight="1">
      <c r="A6" s="1"/>
      <c r="B6" s="1"/>
      <c r="C6" s="1"/>
      <c r="D6" s="1"/>
      <c r="E6" s="1"/>
      <c r="F6" s="1"/>
      <c r="G6" s="5"/>
      <c r="H6" s="11" t="s">
        <v>0</v>
      </c>
      <c r="J6" s="5"/>
    </row>
    <row r="7" spans="1:10" hidden="1">
      <c r="A7" s="1"/>
      <c r="B7" s="1"/>
      <c r="C7" s="1"/>
      <c r="D7" s="1"/>
      <c r="E7" s="1"/>
      <c r="F7" s="1"/>
      <c r="G7" s="5"/>
      <c r="H7" s="12" t="s">
        <v>0</v>
      </c>
      <c r="J7" s="5"/>
    </row>
    <row r="8" spans="1:10" ht="5.25" customHeight="1">
      <c r="A8" s="13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5.25" customHeight="1">
      <c r="A9" s="65" t="s">
        <v>4</v>
      </c>
      <c r="B9" s="65"/>
      <c r="C9" s="65"/>
      <c r="D9" s="65"/>
      <c r="E9" s="65"/>
      <c r="F9" s="65"/>
      <c r="G9" s="65"/>
      <c r="H9" s="65"/>
      <c r="I9" s="65"/>
      <c r="J9" s="65"/>
    </row>
    <row r="10" spans="1:10" ht="21" customHeight="1">
      <c r="A10" s="66" t="s">
        <v>5</v>
      </c>
      <c r="B10" s="67" t="s">
        <v>6</v>
      </c>
      <c r="C10" s="67" t="s">
        <v>7</v>
      </c>
      <c r="D10" s="70" t="s">
        <v>8</v>
      </c>
      <c r="E10" s="70" t="s">
        <v>9</v>
      </c>
      <c r="F10" s="70" t="s">
        <v>10</v>
      </c>
      <c r="G10" s="70"/>
      <c r="H10" s="70"/>
      <c r="I10" s="70"/>
      <c r="J10" s="70"/>
    </row>
    <row r="11" spans="1:10" s="14" customFormat="1" ht="16.5" customHeight="1">
      <c r="A11" s="66"/>
      <c r="B11" s="68"/>
      <c r="C11" s="68"/>
      <c r="D11" s="66"/>
      <c r="E11" s="70"/>
      <c r="F11" s="70" t="s">
        <v>11</v>
      </c>
      <c r="G11" s="70" t="s">
        <v>12</v>
      </c>
      <c r="H11" s="70"/>
      <c r="I11" s="70"/>
      <c r="J11" s="70" t="s">
        <v>13</v>
      </c>
    </row>
    <row r="12" spans="1:10" s="14" customFormat="1" ht="22.5" customHeight="1">
      <c r="A12" s="66"/>
      <c r="B12" s="69"/>
      <c r="C12" s="69"/>
      <c r="D12" s="66"/>
      <c r="E12" s="70"/>
      <c r="F12" s="70"/>
      <c r="G12" s="15" t="s">
        <v>14</v>
      </c>
      <c r="H12" s="15" t="s">
        <v>15</v>
      </c>
      <c r="I12" s="15" t="s">
        <v>16</v>
      </c>
      <c r="J12" s="70"/>
    </row>
    <row r="13" spans="1:10" s="14" customFormat="1" ht="22.5" customHeight="1">
      <c r="A13" s="16" t="s">
        <v>17</v>
      </c>
      <c r="B13" s="16" t="s">
        <v>18</v>
      </c>
      <c r="C13" s="17" t="s">
        <v>0</v>
      </c>
      <c r="D13" s="18">
        <f>SUM(D14)</f>
        <v>597656.21</v>
      </c>
      <c r="E13" s="19">
        <f>+F13+J13</f>
        <v>597656.21</v>
      </c>
      <c r="F13" s="19">
        <f>SUM(F15:F20)</f>
        <v>597656.21</v>
      </c>
      <c r="G13" s="19">
        <f>SUM(G15:G20)</f>
        <v>8400</v>
      </c>
      <c r="H13" s="19">
        <f>SUM(H15:H20)</f>
        <v>1598.2</v>
      </c>
      <c r="I13" s="19">
        <f>SUM(I15:I20)</f>
        <v>0</v>
      </c>
      <c r="J13" s="19">
        <f>SUM(J15:J21)</f>
        <v>0</v>
      </c>
    </row>
    <row r="14" spans="1:10" s="14" customFormat="1" ht="14.25" customHeight="1">
      <c r="A14" s="20" t="s">
        <v>0</v>
      </c>
      <c r="B14" s="20"/>
      <c r="C14" s="20">
        <v>2010</v>
      </c>
      <c r="D14" s="21">
        <v>597656.21</v>
      </c>
      <c r="E14" s="22"/>
      <c r="F14" s="22"/>
      <c r="G14" s="22"/>
      <c r="H14" s="22"/>
      <c r="I14" s="22"/>
      <c r="J14" s="22"/>
    </row>
    <row r="15" spans="1:10" s="14" customFormat="1" ht="14.25" customHeight="1">
      <c r="A15" s="20"/>
      <c r="B15" s="20"/>
      <c r="C15" s="20">
        <v>4010</v>
      </c>
      <c r="D15" s="21"/>
      <c r="E15" s="23">
        <f t="shared" ref="E15:E21" si="0">+F15+J15</f>
        <v>8400</v>
      </c>
      <c r="F15" s="23">
        <f>+G15</f>
        <v>8400</v>
      </c>
      <c r="G15" s="23">
        <v>8400</v>
      </c>
      <c r="H15" s="23"/>
      <c r="I15" s="21"/>
      <c r="J15" s="21"/>
    </row>
    <row r="16" spans="1:10" s="14" customFormat="1" ht="14.25" customHeight="1">
      <c r="A16" s="20"/>
      <c r="B16" s="20"/>
      <c r="C16" s="20">
        <v>4110</v>
      </c>
      <c r="D16" s="21"/>
      <c r="E16" s="23">
        <f t="shared" si="0"/>
        <v>1436.4</v>
      </c>
      <c r="F16" s="23">
        <f>+H16</f>
        <v>1436.4</v>
      </c>
      <c r="G16" s="23" t="s">
        <v>0</v>
      </c>
      <c r="H16" s="23">
        <v>1436.4</v>
      </c>
      <c r="I16" s="21"/>
      <c r="J16" s="21"/>
    </row>
    <row r="17" spans="1:10" s="14" customFormat="1" ht="14.25" customHeight="1">
      <c r="A17" s="20"/>
      <c r="B17" s="20"/>
      <c r="C17" s="20">
        <v>4120</v>
      </c>
      <c r="D17" s="21"/>
      <c r="E17" s="23">
        <f t="shared" si="0"/>
        <v>161.80000000000001</v>
      </c>
      <c r="F17" s="23">
        <f>+H17</f>
        <v>161.80000000000001</v>
      </c>
      <c r="G17" s="23" t="s">
        <v>0</v>
      </c>
      <c r="H17" s="23">
        <v>161.80000000000001</v>
      </c>
      <c r="I17" s="21"/>
      <c r="J17" s="21"/>
    </row>
    <row r="18" spans="1:10" s="14" customFormat="1" ht="14.25" customHeight="1">
      <c r="A18" s="20"/>
      <c r="B18" s="20"/>
      <c r="C18" s="20">
        <v>4210</v>
      </c>
      <c r="D18" s="21"/>
      <c r="E18" s="23">
        <f t="shared" si="0"/>
        <v>250</v>
      </c>
      <c r="F18" s="23">
        <v>250</v>
      </c>
      <c r="G18" s="23"/>
      <c r="H18" s="23" t="s">
        <v>0</v>
      </c>
      <c r="I18" s="21"/>
      <c r="J18" s="21"/>
    </row>
    <row r="19" spans="1:10" s="14" customFormat="1" ht="14.25" customHeight="1">
      <c r="A19" s="20"/>
      <c r="B19" s="20"/>
      <c r="C19" s="20">
        <v>4300</v>
      </c>
      <c r="D19" s="21"/>
      <c r="E19" s="23">
        <f t="shared" si="0"/>
        <v>1470.55</v>
      </c>
      <c r="F19" s="23">
        <v>1470.55</v>
      </c>
      <c r="G19" s="23"/>
      <c r="H19" s="23"/>
      <c r="I19" s="21"/>
      <c r="J19" s="21"/>
    </row>
    <row r="20" spans="1:10" s="14" customFormat="1" ht="14.25" customHeight="1">
      <c r="A20" s="20"/>
      <c r="B20" s="20"/>
      <c r="C20" s="20">
        <v>4430</v>
      </c>
      <c r="D20" s="21"/>
      <c r="E20" s="23">
        <f t="shared" si="0"/>
        <v>585937.46</v>
      </c>
      <c r="F20" s="23">
        <v>585937.46</v>
      </c>
      <c r="G20" s="23"/>
      <c r="H20" s="23"/>
      <c r="I20" s="21"/>
      <c r="J20" s="21"/>
    </row>
    <row r="21" spans="1:10" s="14" customFormat="1" ht="12" customHeight="1">
      <c r="A21" s="17">
        <v>750</v>
      </c>
      <c r="B21" s="17">
        <v>75011</v>
      </c>
      <c r="C21" s="17" t="s">
        <v>0</v>
      </c>
      <c r="D21" s="18">
        <f>SUM(D22)</f>
        <v>73091</v>
      </c>
      <c r="E21" s="18">
        <f t="shared" si="0"/>
        <v>73091</v>
      </c>
      <c r="F21" s="18">
        <f>SUM(F23:F29)</f>
        <v>73091</v>
      </c>
      <c r="G21" s="18">
        <f>SUM(G23:G29)</f>
        <v>59040</v>
      </c>
      <c r="H21" s="18">
        <f>SUM(H23:H29)</f>
        <v>11441</v>
      </c>
      <c r="I21" s="18">
        <f>SUM(I23:I29)</f>
        <v>0</v>
      </c>
      <c r="J21" s="18">
        <f>SUM(J23:J29)</f>
        <v>0</v>
      </c>
    </row>
    <row r="22" spans="1:10" ht="12" customHeight="1">
      <c r="A22" s="20" t="s">
        <v>0</v>
      </c>
      <c r="B22" s="20"/>
      <c r="C22" s="20">
        <v>2010</v>
      </c>
      <c r="D22" s="21">
        <v>73091</v>
      </c>
      <c r="E22" s="21"/>
      <c r="F22" s="21"/>
      <c r="G22" s="21"/>
      <c r="H22" s="21"/>
      <c r="I22" s="21"/>
      <c r="J22" s="21"/>
    </row>
    <row r="23" spans="1:10" ht="12" customHeight="1">
      <c r="A23" s="20"/>
      <c r="B23" s="20"/>
      <c r="C23" s="20">
        <v>4010</v>
      </c>
      <c r="D23" s="21"/>
      <c r="E23" s="23">
        <f t="shared" ref="E23:E29" si="1">+F23+J23</f>
        <v>53840</v>
      </c>
      <c r="F23" s="23">
        <f>+G23</f>
        <v>53840</v>
      </c>
      <c r="G23" s="23">
        <v>53840</v>
      </c>
      <c r="H23" s="23"/>
      <c r="I23" s="21"/>
      <c r="J23" s="21"/>
    </row>
    <row r="24" spans="1:10" ht="12" customHeight="1">
      <c r="A24" s="20"/>
      <c r="B24" s="20"/>
      <c r="C24" s="20">
        <v>4040</v>
      </c>
      <c r="D24" s="21"/>
      <c r="E24" s="23">
        <f t="shared" si="1"/>
        <v>5200</v>
      </c>
      <c r="F24" s="23">
        <f>+G24</f>
        <v>5200</v>
      </c>
      <c r="G24" s="23">
        <v>5200</v>
      </c>
      <c r="H24" s="23"/>
      <c r="I24" s="21"/>
      <c r="J24" s="21"/>
    </row>
    <row r="25" spans="1:10" ht="12" customHeight="1">
      <c r="A25" s="20"/>
      <c r="B25" s="20"/>
      <c r="C25" s="20">
        <v>4110</v>
      </c>
      <c r="D25" s="21"/>
      <c r="E25" s="23">
        <f t="shared" si="1"/>
        <v>10062</v>
      </c>
      <c r="F25" s="23">
        <f>+H25</f>
        <v>10062</v>
      </c>
      <c r="G25" s="23"/>
      <c r="H25" s="23">
        <v>10062</v>
      </c>
      <c r="I25" s="21"/>
      <c r="J25" s="21"/>
    </row>
    <row r="26" spans="1:10" ht="12" customHeight="1">
      <c r="A26" s="20"/>
      <c r="B26" s="20"/>
      <c r="C26" s="20">
        <v>4120</v>
      </c>
      <c r="D26" s="21"/>
      <c r="E26" s="23">
        <f t="shared" si="1"/>
        <v>1379</v>
      </c>
      <c r="F26" s="23">
        <f>+H26</f>
        <v>1379</v>
      </c>
      <c r="G26" s="23"/>
      <c r="H26" s="23">
        <v>1379</v>
      </c>
      <c r="I26" s="21"/>
      <c r="J26" s="21"/>
    </row>
    <row r="27" spans="1:10" ht="12" customHeight="1">
      <c r="A27" s="20"/>
      <c r="B27" s="20"/>
      <c r="C27" s="20">
        <v>4210</v>
      </c>
      <c r="D27" s="21"/>
      <c r="E27" s="23">
        <f t="shared" si="1"/>
        <v>200</v>
      </c>
      <c r="F27" s="23">
        <v>200</v>
      </c>
      <c r="G27" s="23"/>
      <c r="H27" s="23"/>
      <c r="I27" s="21"/>
      <c r="J27" s="21"/>
    </row>
    <row r="28" spans="1:10" ht="12" customHeight="1">
      <c r="A28" s="20"/>
      <c r="B28" s="20"/>
      <c r="C28" s="20">
        <v>4360</v>
      </c>
      <c r="D28" s="21"/>
      <c r="E28" s="23">
        <f t="shared" si="1"/>
        <v>470</v>
      </c>
      <c r="F28" s="23">
        <v>470</v>
      </c>
      <c r="G28" s="23"/>
      <c r="H28" s="23"/>
      <c r="I28" s="21"/>
      <c r="J28" s="21"/>
    </row>
    <row r="29" spans="1:10" ht="12" customHeight="1">
      <c r="A29" s="20"/>
      <c r="B29" s="20"/>
      <c r="C29" s="20">
        <v>4440</v>
      </c>
      <c r="D29" s="21"/>
      <c r="E29" s="23">
        <f t="shared" si="1"/>
        <v>1940</v>
      </c>
      <c r="F29" s="23">
        <v>1940</v>
      </c>
      <c r="G29" s="23"/>
      <c r="H29" s="23"/>
      <c r="I29" s="21"/>
      <c r="J29" s="21"/>
    </row>
    <row r="30" spans="1:10" ht="12" customHeight="1">
      <c r="A30" s="17">
        <v>751</v>
      </c>
      <c r="B30" s="17">
        <v>75101</v>
      </c>
      <c r="C30" s="17" t="s">
        <v>0</v>
      </c>
      <c r="D30" s="18">
        <f>SUM(D31)</f>
        <v>13119</v>
      </c>
      <c r="E30" s="18">
        <f t="shared" ref="E30:J30" si="2">SUM(E32:E36)</f>
        <v>13119</v>
      </c>
      <c r="F30" s="18">
        <f t="shared" si="2"/>
        <v>13119</v>
      </c>
      <c r="G30" s="18">
        <f t="shared" si="2"/>
        <v>1800</v>
      </c>
      <c r="H30" s="18">
        <f t="shared" si="2"/>
        <v>351.90000000000003</v>
      </c>
      <c r="I30" s="18">
        <f t="shared" si="2"/>
        <v>0</v>
      </c>
      <c r="J30" s="18">
        <f t="shared" si="2"/>
        <v>0</v>
      </c>
    </row>
    <row r="31" spans="1:10" ht="12" customHeight="1">
      <c r="A31" s="20" t="s">
        <v>0</v>
      </c>
      <c r="B31" s="20"/>
      <c r="C31" s="20">
        <v>2010</v>
      </c>
      <c r="D31" s="21">
        <v>13119</v>
      </c>
      <c r="E31" s="21"/>
      <c r="F31" s="21"/>
      <c r="G31" s="21"/>
      <c r="H31" s="21"/>
      <c r="I31" s="21"/>
      <c r="J31" s="21"/>
    </row>
    <row r="32" spans="1:10" ht="12" customHeight="1">
      <c r="A32" s="20"/>
      <c r="B32" s="20"/>
      <c r="C32" s="20">
        <v>4010</v>
      </c>
      <c r="D32" s="21"/>
      <c r="E32" s="23">
        <f t="shared" ref="E32:E52" si="3">+F32+J32</f>
        <v>1800</v>
      </c>
      <c r="F32" s="23">
        <v>1800</v>
      </c>
      <c r="G32" s="21">
        <v>1800</v>
      </c>
      <c r="H32" s="21"/>
      <c r="I32" s="21"/>
      <c r="J32" s="21"/>
    </row>
    <row r="33" spans="1:10" ht="12" customHeight="1">
      <c r="A33" s="20"/>
      <c r="B33" s="20"/>
      <c r="C33" s="20">
        <v>4110</v>
      </c>
      <c r="D33" s="21"/>
      <c r="E33" s="23">
        <f t="shared" si="3"/>
        <v>307.8</v>
      </c>
      <c r="F33" s="23">
        <v>307.8</v>
      </c>
      <c r="G33" s="21"/>
      <c r="H33" s="21">
        <v>307.8</v>
      </c>
      <c r="I33" s="21"/>
      <c r="J33" s="21"/>
    </row>
    <row r="34" spans="1:10" ht="12" customHeight="1">
      <c r="A34" s="24" t="s">
        <v>19</v>
      </c>
      <c r="B34" s="20"/>
      <c r="C34" s="20">
        <v>4120</v>
      </c>
      <c r="D34" s="21"/>
      <c r="E34" s="23">
        <f t="shared" si="3"/>
        <v>44.1</v>
      </c>
      <c r="F34" s="23">
        <v>44.1</v>
      </c>
      <c r="G34" s="21"/>
      <c r="H34" s="21">
        <v>44.1</v>
      </c>
      <c r="I34" s="21"/>
      <c r="J34" s="21"/>
    </row>
    <row r="35" spans="1:10" ht="12" customHeight="1">
      <c r="A35" s="20"/>
      <c r="B35" s="20"/>
      <c r="C35" s="20">
        <v>4210</v>
      </c>
      <c r="D35" s="21"/>
      <c r="E35" s="21">
        <f t="shared" si="3"/>
        <v>10678</v>
      </c>
      <c r="F35" s="21">
        <v>10678</v>
      </c>
      <c r="G35" s="21"/>
      <c r="H35" s="21"/>
      <c r="I35" s="21"/>
      <c r="J35" s="21"/>
    </row>
    <row r="36" spans="1:10" ht="12" customHeight="1">
      <c r="A36" s="20"/>
      <c r="B36" s="20"/>
      <c r="C36" s="20">
        <v>4300</v>
      </c>
      <c r="D36" s="21"/>
      <c r="E36" s="21">
        <f t="shared" si="3"/>
        <v>289.10000000000002</v>
      </c>
      <c r="F36" s="21">
        <v>289.10000000000002</v>
      </c>
      <c r="G36" s="21"/>
      <c r="H36" s="21"/>
      <c r="I36" s="21"/>
      <c r="J36" s="21"/>
    </row>
    <row r="37" spans="1:10" ht="12" customHeight="1">
      <c r="A37" s="25">
        <v>801</v>
      </c>
      <c r="B37" s="25">
        <v>80101</v>
      </c>
      <c r="C37" s="25" t="s">
        <v>0</v>
      </c>
      <c r="D37" s="18">
        <f>SUM(D38:D39)</f>
        <v>44187</v>
      </c>
      <c r="E37" s="18">
        <f>SUM(E38:E40)</f>
        <v>43949.4</v>
      </c>
      <c r="F37" s="18">
        <f>SUM(F38:F40)</f>
        <v>43949.4</v>
      </c>
      <c r="G37" s="26"/>
      <c r="H37" s="26"/>
      <c r="I37" s="26"/>
      <c r="J37" s="26"/>
    </row>
    <row r="38" spans="1:10" ht="12" customHeight="1">
      <c r="A38" s="20"/>
      <c r="B38" s="20"/>
      <c r="C38" s="20">
        <v>2010</v>
      </c>
      <c r="D38" s="21">
        <v>44187</v>
      </c>
      <c r="E38" s="21">
        <f>+F38+J38</f>
        <v>0</v>
      </c>
      <c r="F38" s="21">
        <v>0</v>
      </c>
      <c r="G38" s="27"/>
      <c r="H38" s="27"/>
      <c r="I38" s="26"/>
      <c r="J38" s="26"/>
    </row>
    <row r="39" spans="1:10" ht="12" customHeight="1">
      <c r="A39" s="20"/>
      <c r="B39" s="20"/>
      <c r="C39" s="20">
        <v>4210</v>
      </c>
      <c r="D39" s="21"/>
      <c r="E39" s="21">
        <f>+F39+J39</f>
        <v>437.47</v>
      </c>
      <c r="F39" s="21">
        <v>437.47</v>
      </c>
      <c r="G39" s="27"/>
      <c r="H39" s="27"/>
      <c r="I39" s="26"/>
      <c r="J39" s="26"/>
    </row>
    <row r="40" spans="1:10" ht="12" customHeight="1">
      <c r="A40" s="28" t="s">
        <v>0</v>
      </c>
      <c r="B40" s="20"/>
      <c r="C40" s="20">
        <v>4240</v>
      </c>
      <c r="D40" s="21"/>
      <c r="E40" s="21">
        <f>+F40+J40</f>
        <v>43511.93</v>
      </c>
      <c r="F40" s="26">
        <v>43511.93</v>
      </c>
      <c r="G40" s="27"/>
      <c r="H40" s="27"/>
      <c r="I40" s="26"/>
      <c r="J40" s="26"/>
    </row>
    <row r="41" spans="1:10" ht="12" customHeight="1">
      <c r="A41" s="25">
        <v>801</v>
      </c>
      <c r="B41" s="25">
        <v>80110</v>
      </c>
      <c r="C41" s="25" t="s">
        <v>0</v>
      </c>
      <c r="D41" s="18">
        <f>SUM(D42:D43)</f>
        <v>27025</v>
      </c>
      <c r="E41" s="18">
        <f>SUM(E42:E44)</f>
        <v>27025</v>
      </c>
      <c r="F41" s="18">
        <f>SUM(F42:F44)</f>
        <v>27025</v>
      </c>
      <c r="G41" s="27"/>
      <c r="H41" s="27"/>
      <c r="I41" s="26"/>
      <c r="J41" s="26"/>
    </row>
    <row r="42" spans="1:10" ht="12" customHeight="1">
      <c r="A42" s="20"/>
      <c r="B42" s="20"/>
      <c r="C42" s="20">
        <v>2010</v>
      </c>
      <c r="D42" s="21">
        <v>27025</v>
      </c>
      <c r="E42" s="21">
        <f>+F42+J42</f>
        <v>0</v>
      </c>
      <c r="F42" s="21">
        <v>0</v>
      </c>
      <c r="G42" s="27"/>
      <c r="H42" s="27"/>
      <c r="I42" s="26"/>
      <c r="J42" s="26"/>
    </row>
    <row r="43" spans="1:10" ht="12" customHeight="1">
      <c r="A43" s="20"/>
      <c r="B43" s="20"/>
      <c r="C43" s="20">
        <v>4210</v>
      </c>
      <c r="D43" s="21"/>
      <c r="E43" s="21">
        <f>+F43+J43</f>
        <v>267.56</v>
      </c>
      <c r="F43" s="21">
        <v>267.56</v>
      </c>
      <c r="G43" s="27"/>
      <c r="H43" s="27"/>
      <c r="I43" s="26"/>
      <c r="J43" s="26"/>
    </row>
    <row r="44" spans="1:10" ht="12" customHeight="1">
      <c r="A44" s="20"/>
      <c r="B44" s="20"/>
      <c r="C44" s="20">
        <v>4240</v>
      </c>
      <c r="D44" s="21"/>
      <c r="E44" s="21">
        <f>+F44+J44</f>
        <v>26757.439999999999</v>
      </c>
      <c r="F44" s="26">
        <v>26757.439999999999</v>
      </c>
      <c r="G44" s="27"/>
      <c r="H44" s="27"/>
      <c r="I44" s="26"/>
      <c r="J44" s="26"/>
    </row>
    <row r="45" spans="1:10" ht="12" customHeight="1">
      <c r="A45" s="25">
        <v>801</v>
      </c>
      <c r="B45" s="25">
        <v>80150</v>
      </c>
      <c r="C45" s="25" t="s">
        <v>0</v>
      </c>
      <c r="D45" s="18">
        <f>SUM(D46:D47)</f>
        <v>6412</v>
      </c>
      <c r="E45" s="18">
        <f>SUM(E46:E48)</f>
        <v>6412</v>
      </c>
      <c r="F45" s="18">
        <f>SUM(F46:F48)</f>
        <v>6412</v>
      </c>
      <c r="G45" s="27"/>
      <c r="H45" s="27"/>
      <c r="I45" s="26"/>
      <c r="J45" s="26"/>
    </row>
    <row r="46" spans="1:10" ht="12" customHeight="1">
      <c r="A46" s="20"/>
      <c r="B46" s="20"/>
      <c r="C46" s="20">
        <v>2010</v>
      </c>
      <c r="D46" s="21">
        <v>6412</v>
      </c>
      <c r="E46" s="21">
        <f>+F46+J46</f>
        <v>0</v>
      </c>
      <c r="F46" s="21">
        <v>0</v>
      </c>
      <c r="G46" s="27"/>
      <c r="H46" s="27"/>
      <c r="I46" s="26"/>
      <c r="J46" s="26"/>
    </row>
    <row r="47" spans="1:10" ht="12" customHeight="1">
      <c r="A47" s="20"/>
      <c r="B47" s="20"/>
      <c r="C47" s="20">
        <v>4210</v>
      </c>
      <c r="D47" s="21"/>
      <c r="E47" s="21">
        <f>+F47+J47</f>
        <v>63.43</v>
      </c>
      <c r="F47" s="21">
        <v>63.43</v>
      </c>
      <c r="G47" s="27"/>
      <c r="H47" s="27"/>
      <c r="I47" s="26"/>
      <c r="J47" s="26"/>
    </row>
    <row r="48" spans="1:10" ht="12" customHeight="1">
      <c r="A48" s="20"/>
      <c r="B48" s="20"/>
      <c r="C48" s="20">
        <v>4240</v>
      </c>
      <c r="D48" s="21"/>
      <c r="E48" s="21">
        <f>+F48+J48</f>
        <v>6348.57</v>
      </c>
      <c r="F48" s="26">
        <v>6348.57</v>
      </c>
      <c r="G48" s="27"/>
      <c r="H48" s="27"/>
      <c r="I48" s="26"/>
      <c r="J48" s="26"/>
    </row>
    <row r="49" spans="1:10" ht="12" customHeight="1">
      <c r="A49" s="25">
        <v>851</v>
      </c>
      <c r="B49" s="25">
        <v>85195</v>
      </c>
      <c r="C49" s="20"/>
      <c r="D49" s="18">
        <f>SUM(D50:D51)</f>
        <v>300</v>
      </c>
      <c r="E49" s="29">
        <f t="shared" si="3"/>
        <v>300</v>
      </c>
      <c r="F49" s="18">
        <f>SUM(F50:F52)</f>
        <v>300</v>
      </c>
      <c r="G49" s="26"/>
      <c r="H49" s="26"/>
      <c r="I49" s="26"/>
      <c r="J49" s="26"/>
    </row>
    <row r="50" spans="1:10" ht="12" customHeight="1">
      <c r="A50" s="20"/>
      <c r="B50" s="20"/>
      <c r="C50" s="20">
        <v>2010</v>
      </c>
      <c r="D50" s="21">
        <v>300</v>
      </c>
      <c r="E50" s="22">
        <f t="shared" si="3"/>
        <v>0</v>
      </c>
      <c r="F50" s="21">
        <v>0</v>
      </c>
      <c r="G50" s="26"/>
      <c r="H50" s="26"/>
      <c r="I50" s="26"/>
      <c r="J50" s="26"/>
    </row>
    <row r="51" spans="1:10" ht="12" customHeight="1">
      <c r="A51" s="24" t="s">
        <v>0</v>
      </c>
      <c r="B51" s="20"/>
      <c r="C51" s="20">
        <v>4210</v>
      </c>
      <c r="D51" s="21"/>
      <c r="E51" s="22">
        <f t="shared" si="3"/>
        <v>20</v>
      </c>
      <c r="F51" s="21">
        <v>20</v>
      </c>
      <c r="G51" s="26"/>
      <c r="H51" s="26"/>
      <c r="I51" s="26"/>
      <c r="J51" s="26"/>
    </row>
    <row r="52" spans="1:10" ht="12" customHeight="1">
      <c r="A52" s="30" t="s">
        <v>0</v>
      </c>
      <c r="B52" s="31"/>
      <c r="C52" s="31">
        <v>4300</v>
      </c>
      <c r="D52" s="21"/>
      <c r="E52" s="22">
        <f t="shared" si="3"/>
        <v>280</v>
      </c>
      <c r="F52" s="26">
        <v>280</v>
      </c>
      <c r="G52" s="26"/>
      <c r="H52" s="26"/>
      <c r="I52" s="26"/>
      <c r="J52" s="26"/>
    </row>
    <row r="53" spans="1:10" ht="12" customHeight="1">
      <c r="A53" s="32">
        <v>852</v>
      </c>
      <c r="B53" s="32">
        <v>85211</v>
      </c>
      <c r="C53" s="33"/>
      <c r="D53" s="19">
        <f>SUM(D54)</f>
        <v>4749332</v>
      </c>
      <c r="E53" s="19">
        <f>SUM(E55:E65)</f>
        <v>4749332</v>
      </c>
      <c r="F53" s="19">
        <f>SUM(F55:F65)</f>
        <v>4749332</v>
      </c>
      <c r="G53" s="34">
        <f>SUM(G54:G64)</f>
        <v>55000</v>
      </c>
      <c r="H53" s="34">
        <f>SUM(H54:H64)</f>
        <v>10905</v>
      </c>
      <c r="I53" s="34">
        <f>SUM(I54:I64)</f>
        <v>4654346</v>
      </c>
      <c r="J53" s="35">
        <f>SUM(J55:J56)</f>
        <v>0</v>
      </c>
    </row>
    <row r="54" spans="1:10" ht="12" customHeight="1">
      <c r="A54" s="36"/>
      <c r="B54" s="36"/>
      <c r="C54" s="36">
        <v>2060</v>
      </c>
      <c r="D54" s="37">
        <v>4749332</v>
      </c>
      <c r="E54" s="37"/>
      <c r="F54" s="37"/>
      <c r="G54" s="37"/>
      <c r="H54" s="37"/>
      <c r="I54" s="37"/>
      <c r="J54" s="38"/>
    </row>
    <row r="55" spans="1:10" ht="12" customHeight="1">
      <c r="A55" s="24" t="s">
        <v>0</v>
      </c>
      <c r="B55" s="24"/>
      <c r="C55" s="24">
        <v>3110</v>
      </c>
      <c r="D55" s="22"/>
      <c r="E55" s="22">
        <f t="shared" ref="E55:E65" si="4">+F55+J55</f>
        <v>4654346</v>
      </c>
      <c r="F55" s="22">
        <f>SUM(G55:I55)</f>
        <v>4654346</v>
      </c>
      <c r="G55" s="22"/>
      <c r="H55" s="22"/>
      <c r="I55" s="22">
        <v>4654346</v>
      </c>
      <c r="J55" s="21"/>
    </row>
    <row r="56" spans="1:10" ht="12" customHeight="1">
      <c r="A56" s="24"/>
      <c r="B56" s="24"/>
      <c r="C56" s="24">
        <v>4010</v>
      </c>
      <c r="D56" s="22"/>
      <c r="E56" s="22">
        <f t="shared" si="4"/>
        <v>55000</v>
      </c>
      <c r="F56" s="22">
        <f>SUM(G56:I56)</f>
        <v>55000</v>
      </c>
      <c r="G56" s="22">
        <v>55000</v>
      </c>
      <c r="H56" s="22"/>
      <c r="I56" s="22"/>
      <c r="J56" s="21"/>
    </row>
    <row r="57" spans="1:10" ht="12" customHeight="1">
      <c r="A57" s="24" t="s">
        <v>0</v>
      </c>
      <c r="B57" s="24"/>
      <c r="C57" s="24">
        <v>4110</v>
      </c>
      <c r="D57" s="22"/>
      <c r="E57" s="22">
        <f t="shared" si="4"/>
        <v>9405</v>
      </c>
      <c r="F57" s="22">
        <f>SUM(G57:I57)</f>
        <v>9405</v>
      </c>
      <c r="G57" s="22"/>
      <c r="H57" s="22">
        <v>9405</v>
      </c>
      <c r="I57" s="22">
        <v>0</v>
      </c>
      <c r="J57" s="21"/>
    </row>
    <row r="58" spans="1:10" ht="12" customHeight="1">
      <c r="A58" s="24"/>
      <c r="B58" s="24"/>
      <c r="C58" s="24">
        <v>4120</v>
      </c>
      <c r="D58" s="22"/>
      <c r="E58" s="22">
        <f t="shared" si="4"/>
        <v>1500</v>
      </c>
      <c r="F58" s="22">
        <f>SUM(G58:I58)</f>
        <v>1500</v>
      </c>
      <c r="G58" s="22"/>
      <c r="H58" s="22">
        <v>1500</v>
      </c>
      <c r="I58" s="22"/>
      <c r="J58" s="21"/>
    </row>
    <row r="59" spans="1:10" ht="12" customHeight="1">
      <c r="A59" s="24"/>
      <c r="B59" s="24"/>
      <c r="C59" s="24">
        <v>4140</v>
      </c>
      <c r="D59" s="22"/>
      <c r="E59" s="22">
        <f t="shared" si="4"/>
        <v>400</v>
      </c>
      <c r="F59" s="22">
        <v>400</v>
      </c>
      <c r="G59" s="22"/>
      <c r="H59" s="22"/>
      <c r="I59" s="22"/>
      <c r="J59" s="21"/>
    </row>
    <row r="60" spans="1:10" ht="12" customHeight="1">
      <c r="A60" s="24"/>
      <c r="B60" s="24"/>
      <c r="C60" s="24">
        <v>4210</v>
      </c>
      <c r="D60" s="22"/>
      <c r="E60" s="22">
        <f t="shared" si="4"/>
        <v>10000</v>
      </c>
      <c r="F60" s="22">
        <v>10000</v>
      </c>
      <c r="G60" s="22"/>
      <c r="H60" s="22"/>
      <c r="I60" s="22"/>
      <c r="J60" s="21"/>
    </row>
    <row r="61" spans="1:10" ht="12" customHeight="1">
      <c r="A61" s="24"/>
      <c r="B61" s="24"/>
      <c r="C61" s="24">
        <v>4280</v>
      </c>
      <c r="D61" s="22"/>
      <c r="E61" s="22">
        <f t="shared" si="4"/>
        <v>200</v>
      </c>
      <c r="F61" s="22">
        <v>200</v>
      </c>
      <c r="G61" s="22"/>
      <c r="H61" s="22"/>
      <c r="I61" s="22"/>
      <c r="J61" s="21"/>
    </row>
    <row r="62" spans="1:10" ht="12" customHeight="1">
      <c r="A62" s="24"/>
      <c r="B62" s="24"/>
      <c r="C62" s="24">
        <v>4300</v>
      </c>
      <c r="D62" s="22"/>
      <c r="E62" s="22">
        <f t="shared" si="4"/>
        <v>15552</v>
      </c>
      <c r="F62" s="22">
        <v>15552</v>
      </c>
      <c r="G62" s="22"/>
      <c r="H62" s="22"/>
      <c r="I62" s="22"/>
      <c r="J62" s="21"/>
    </row>
    <row r="63" spans="1:10" ht="12" customHeight="1">
      <c r="A63" s="24"/>
      <c r="B63" s="24"/>
      <c r="C63" s="24">
        <v>4410</v>
      </c>
      <c r="D63" s="22"/>
      <c r="E63" s="22">
        <f t="shared" si="4"/>
        <v>200</v>
      </c>
      <c r="F63" s="22">
        <v>200</v>
      </c>
      <c r="G63" s="22"/>
      <c r="H63" s="22"/>
      <c r="I63" s="22"/>
      <c r="J63" s="21"/>
    </row>
    <row r="64" spans="1:10" ht="12" customHeight="1">
      <c r="A64" s="24" t="s">
        <v>0</v>
      </c>
      <c r="B64" s="24"/>
      <c r="C64" s="24">
        <v>4440</v>
      </c>
      <c r="D64" s="22"/>
      <c r="E64" s="22">
        <f t="shared" si="4"/>
        <v>1641</v>
      </c>
      <c r="F64" s="22">
        <v>1641</v>
      </c>
      <c r="G64" s="22"/>
      <c r="H64" s="22"/>
      <c r="I64" s="22"/>
      <c r="J64" s="21"/>
    </row>
    <row r="65" spans="1:10" ht="12" customHeight="1">
      <c r="A65" s="39"/>
      <c r="B65" s="31"/>
      <c r="C65" s="31">
        <v>4700</v>
      </c>
      <c r="D65" s="21"/>
      <c r="E65" s="22">
        <f t="shared" si="4"/>
        <v>1088</v>
      </c>
      <c r="F65" s="26">
        <v>1088</v>
      </c>
      <c r="G65" s="26"/>
      <c r="H65" s="26"/>
      <c r="I65" s="26"/>
      <c r="J65" s="26"/>
    </row>
    <row r="66" spans="1:10" ht="12" customHeight="1">
      <c r="A66" s="32">
        <v>852</v>
      </c>
      <c r="B66" s="32">
        <v>85212</v>
      </c>
      <c r="C66" s="33"/>
      <c r="D66" s="19">
        <f>SUM(D67)</f>
        <v>2863800</v>
      </c>
      <c r="E66" s="19">
        <f>+F66+J66</f>
        <v>2863800</v>
      </c>
      <c r="F66" s="34">
        <f>SUM(F67:F76)</f>
        <v>2863800</v>
      </c>
      <c r="G66" s="34">
        <f>SUM(G67:G76)</f>
        <v>61675</v>
      </c>
      <c r="H66" s="34">
        <f>SUM(H67:H76)</f>
        <v>11666</v>
      </c>
      <c r="I66" s="34">
        <f>SUM(I67:I76)</f>
        <v>2777886</v>
      </c>
      <c r="J66" s="35">
        <f>SUM(J68:J69)</f>
        <v>0</v>
      </c>
    </row>
    <row r="67" spans="1:10" ht="12" customHeight="1">
      <c r="A67" s="36"/>
      <c r="B67" s="36"/>
      <c r="C67" s="36">
        <v>2010</v>
      </c>
      <c r="D67" s="37">
        <v>2863800</v>
      </c>
      <c r="E67" s="37"/>
      <c r="F67" s="37"/>
      <c r="G67" s="37"/>
      <c r="H67" s="37"/>
      <c r="I67" s="37"/>
      <c r="J67" s="38"/>
    </row>
    <row r="68" spans="1:10" ht="12" customHeight="1">
      <c r="A68" s="24" t="s">
        <v>0</v>
      </c>
      <c r="B68" s="24"/>
      <c r="C68" s="24">
        <v>3110</v>
      </c>
      <c r="D68" s="22"/>
      <c r="E68" s="22">
        <f t="shared" ref="E68:E76" si="5">+F68+J68</f>
        <v>2657886</v>
      </c>
      <c r="F68" s="22">
        <v>2657886</v>
      </c>
      <c r="G68" s="22"/>
      <c r="H68" s="22"/>
      <c r="I68" s="22">
        <v>2657886</v>
      </c>
      <c r="J68" s="21"/>
    </row>
    <row r="69" spans="1:10" ht="12" customHeight="1">
      <c r="A69" s="24"/>
      <c r="B69" s="24"/>
      <c r="C69" s="24">
        <v>4010</v>
      </c>
      <c r="D69" s="22"/>
      <c r="E69" s="22">
        <f t="shared" si="5"/>
        <v>57000</v>
      </c>
      <c r="F69" s="22">
        <f t="shared" ref="F69:F71" si="6">SUM(G69:I69)</f>
        <v>57000</v>
      </c>
      <c r="G69" s="22">
        <v>57000</v>
      </c>
      <c r="H69" s="22"/>
      <c r="I69" s="22"/>
      <c r="J69" s="21"/>
    </row>
    <row r="70" spans="1:10" ht="12" customHeight="1">
      <c r="A70" s="24"/>
      <c r="B70" s="24"/>
      <c r="C70" s="24">
        <v>4040</v>
      </c>
      <c r="D70" s="22"/>
      <c r="E70" s="22">
        <f t="shared" si="5"/>
        <v>4675</v>
      </c>
      <c r="F70" s="22">
        <f t="shared" si="6"/>
        <v>4675</v>
      </c>
      <c r="G70" s="22">
        <v>4675</v>
      </c>
      <c r="H70" s="22"/>
      <c r="I70" s="22"/>
      <c r="J70" s="21"/>
    </row>
    <row r="71" spans="1:10" ht="12" customHeight="1">
      <c r="A71" s="24" t="s">
        <v>0</v>
      </c>
      <c r="B71" s="24"/>
      <c r="C71" s="24">
        <v>4110</v>
      </c>
      <c r="D71" s="22"/>
      <c r="E71" s="22">
        <f t="shared" si="5"/>
        <v>130546</v>
      </c>
      <c r="F71" s="22">
        <f t="shared" si="6"/>
        <v>130546</v>
      </c>
      <c r="G71" s="22"/>
      <c r="H71" s="22">
        <v>10546</v>
      </c>
      <c r="I71" s="22">
        <v>120000</v>
      </c>
      <c r="J71" s="21"/>
    </row>
    <row r="72" spans="1:10" ht="12" customHeight="1">
      <c r="A72" s="24"/>
      <c r="B72" s="24"/>
      <c r="C72" s="24">
        <v>4120</v>
      </c>
      <c r="D72" s="22"/>
      <c r="E72" s="22">
        <f t="shared" si="5"/>
        <v>1120</v>
      </c>
      <c r="F72" s="22">
        <v>1120</v>
      </c>
      <c r="G72" s="22"/>
      <c r="H72" s="22">
        <v>1120</v>
      </c>
      <c r="I72" s="22"/>
      <c r="J72" s="21"/>
    </row>
    <row r="73" spans="1:10" ht="12" customHeight="1">
      <c r="A73" s="24"/>
      <c r="B73" s="24"/>
      <c r="C73" s="24">
        <v>4210</v>
      </c>
      <c r="D73" s="22"/>
      <c r="E73" s="22">
        <f t="shared" si="5"/>
        <v>500</v>
      </c>
      <c r="F73" s="22">
        <v>500</v>
      </c>
      <c r="G73" s="22"/>
      <c r="H73" s="22"/>
      <c r="I73" s="22"/>
      <c r="J73" s="21"/>
    </row>
    <row r="74" spans="1:10" ht="12" customHeight="1">
      <c r="A74" s="24" t="s">
        <v>20</v>
      </c>
      <c r="B74" s="24"/>
      <c r="C74" s="24">
        <v>4300</v>
      </c>
      <c r="D74" s="22"/>
      <c r="E74" s="22">
        <f t="shared" si="5"/>
        <v>10023</v>
      </c>
      <c r="F74" s="22">
        <v>10023</v>
      </c>
      <c r="G74" s="22"/>
      <c r="H74" s="22"/>
      <c r="I74" s="22"/>
      <c r="J74" s="21"/>
    </row>
    <row r="75" spans="1:10" ht="12" customHeight="1">
      <c r="A75" s="24"/>
      <c r="B75" s="24"/>
      <c r="C75" s="24">
        <v>4360</v>
      </c>
      <c r="D75" s="22"/>
      <c r="E75" s="22">
        <f t="shared" si="5"/>
        <v>550</v>
      </c>
      <c r="F75" s="22">
        <v>550</v>
      </c>
      <c r="G75" s="22"/>
      <c r="H75" s="22"/>
      <c r="I75" s="22"/>
      <c r="J75" s="21"/>
    </row>
    <row r="76" spans="1:10" ht="12" customHeight="1">
      <c r="A76" s="24"/>
      <c r="B76" s="24"/>
      <c r="C76" s="24">
        <v>4440</v>
      </c>
      <c r="D76" s="22"/>
      <c r="E76" s="22">
        <f t="shared" si="5"/>
        <v>1500</v>
      </c>
      <c r="F76" s="22">
        <v>1500</v>
      </c>
      <c r="G76" s="22"/>
      <c r="H76" s="22"/>
      <c r="I76" s="22"/>
      <c r="J76" s="21"/>
    </row>
    <row r="77" spans="1:10" ht="12" customHeight="1">
      <c r="A77" s="25">
        <v>852</v>
      </c>
      <c r="B77" s="25">
        <v>85213</v>
      </c>
      <c r="C77" s="20"/>
      <c r="D77" s="18">
        <f t="shared" ref="D77:J77" si="7">SUM(D78:D79)</f>
        <v>20686</v>
      </c>
      <c r="E77" s="18">
        <f t="shared" si="7"/>
        <v>20686</v>
      </c>
      <c r="F77" s="18">
        <f t="shared" si="7"/>
        <v>20686</v>
      </c>
      <c r="G77" s="18">
        <f t="shared" si="7"/>
        <v>0</v>
      </c>
      <c r="H77" s="18">
        <f t="shared" si="7"/>
        <v>0</v>
      </c>
      <c r="I77" s="18">
        <f t="shared" si="7"/>
        <v>20686</v>
      </c>
      <c r="J77" s="18">
        <f t="shared" si="7"/>
        <v>0</v>
      </c>
    </row>
    <row r="78" spans="1:10" ht="12" customHeight="1">
      <c r="A78" s="20"/>
      <c r="B78" s="20"/>
      <c r="C78" s="20">
        <v>2010</v>
      </c>
      <c r="D78" s="21">
        <v>20686</v>
      </c>
      <c r="E78" s="21">
        <f>+F78+J78</f>
        <v>0</v>
      </c>
      <c r="F78" s="21">
        <v>0</v>
      </c>
      <c r="G78" s="21"/>
      <c r="H78" s="21"/>
      <c r="I78" s="21">
        <v>0</v>
      </c>
      <c r="J78" s="21"/>
    </row>
    <row r="79" spans="1:10" ht="12" customHeight="1">
      <c r="A79" s="20" t="s">
        <v>0</v>
      </c>
      <c r="B79" s="20"/>
      <c r="C79" s="20">
        <v>4130</v>
      </c>
      <c r="D79" s="21"/>
      <c r="E79" s="21">
        <f>+F79+J79</f>
        <v>20686</v>
      </c>
      <c r="F79" s="21">
        <v>20686</v>
      </c>
      <c r="G79" s="21"/>
      <c r="H79" s="21"/>
      <c r="I79" s="21">
        <v>20686</v>
      </c>
      <c r="J79" s="21"/>
    </row>
    <row r="80" spans="1:10" ht="12" customHeight="1">
      <c r="A80" s="17">
        <v>852</v>
      </c>
      <c r="B80" s="17">
        <v>85215</v>
      </c>
      <c r="C80" s="17"/>
      <c r="D80" s="18">
        <f>SUM(D81)</f>
        <v>2617.77</v>
      </c>
      <c r="E80" s="18">
        <f>+F80+J80</f>
        <v>2617.77</v>
      </c>
      <c r="F80" s="18">
        <f>SUM(F82:F83)</f>
        <v>2617.77</v>
      </c>
      <c r="G80" s="18">
        <f>SUM(G82:G83)</f>
        <v>0</v>
      </c>
      <c r="H80" s="21"/>
      <c r="I80" s="40">
        <f>SUM(I81:I82)</f>
        <v>2566.44</v>
      </c>
      <c r="J80" s="21"/>
    </row>
    <row r="81" spans="1:10" ht="12" customHeight="1">
      <c r="A81" s="20"/>
      <c r="B81" s="20"/>
      <c r="C81" s="20">
        <v>2010</v>
      </c>
      <c r="D81" s="21">
        <v>2617.77</v>
      </c>
      <c r="E81" s="21"/>
      <c r="F81" s="21"/>
      <c r="G81" s="21"/>
      <c r="H81" s="21"/>
      <c r="I81" s="21">
        <v>0</v>
      </c>
      <c r="J81" s="21"/>
    </row>
    <row r="82" spans="1:10" ht="12" customHeight="1">
      <c r="A82" s="24" t="s">
        <v>0</v>
      </c>
      <c r="B82" s="20"/>
      <c r="C82" s="20">
        <v>3110</v>
      </c>
      <c r="D82" s="21"/>
      <c r="E82" s="21">
        <f>+F82+J82</f>
        <v>2566.44</v>
      </c>
      <c r="F82" s="21">
        <v>2566.44</v>
      </c>
      <c r="G82" s="21">
        <v>0</v>
      </c>
      <c r="H82" s="21"/>
      <c r="I82" s="21">
        <v>2566.44</v>
      </c>
      <c r="J82" s="21"/>
    </row>
    <row r="83" spans="1:10" ht="12" customHeight="1">
      <c r="A83" s="41" t="s">
        <v>0</v>
      </c>
      <c r="B83" s="41"/>
      <c r="C83" s="41">
        <v>4300</v>
      </c>
      <c r="D83" s="42"/>
      <c r="E83" s="42">
        <f>+F83+J83</f>
        <v>51.33</v>
      </c>
      <c r="F83" s="42">
        <v>51.33</v>
      </c>
      <c r="G83" s="42"/>
      <c r="H83" s="21"/>
      <c r="I83" s="21"/>
      <c r="J83" s="21"/>
    </row>
    <row r="84" spans="1:10" ht="12" customHeight="1">
      <c r="A84" s="17">
        <v>852</v>
      </c>
      <c r="B84" s="17">
        <v>85219</v>
      </c>
      <c r="C84" s="17"/>
      <c r="D84" s="18">
        <f>SUM(D85)</f>
        <v>11268</v>
      </c>
      <c r="E84" s="18">
        <f>+F84+J84</f>
        <v>11268</v>
      </c>
      <c r="F84" s="18">
        <f>SUM(F86:F87)</f>
        <v>11268</v>
      </c>
      <c r="G84" s="18">
        <f>SUM(G86:G87)</f>
        <v>0</v>
      </c>
      <c r="H84" s="21"/>
      <c r="I84" s="40">
        <f>SUM(I85:I86)</f>
        <v>11100</v>
      </c>
      <c r="J84" s="21"/>
    </row>
    <row r="85" spans="1:10" ht="12" customHeight="1">
      <c r="A85" s="20"/>
      <c r="B85" s="20"/>
      <c r="C85" s="20">
        <v>2010</v>
      </c>
      <c r="D85" s="21">
        <v>11268</v>
      </c>
      <c r="E85" s="21"/>
      <c r="F85" s="21"/>
      <c r="G85" s="21"/>
      <c r="H85" s="21"/>
      <c r="I85" s="21">
        <v>0</v>
      </c>
      <c r="J85" s="21"/>
    </row>
    <row r="86" spans="1:10" ht="12" customHeight="1">
      <c r="A86" s="24" t="s">
        <v>0</v>
      </c>
      <c r="B86" s="20"/>
      <c r="C86" s="20">
        <v>3110</v>
      </c>
      <c r="D86" s="21"/>
      <c r="E86" s="21">
        <f>+F86+J86</f>
        <v>11100</v>
      </c>
      <c r="F86" s="21">
        <v>11100</v>
      </c>
      <c r="G86" s="21">
        <v>0</v>
      </c>
      <c r="H86" s="21"/>
      <c r="I86" s="21">
        <v>11100</v>
      </c>
      <c r="J86" s="21"/>
    </row>
    <row r="87" spans="1:10" ht="12" customHeight="1">
      <c r="A87" s="41" t="s">
        <v>0</v>
      </c>
      <c r="B87" s="41"/>
      <c r="C87" s="41">
        <v>4210</v>
      </c>
      <c r="D87" s="42"/>
      <c r="E87" s="42">
        <f>+F87+J87</f>
        <v>168</v>
      </c>
      <c r="F87" s="42">
        <v>168</v>
      </c>
      <c r="G87" s="42"/>
      <c r="H87" s="21"/>
      <c r="I87" s="21"/>
      <c r="J87" s="21"/>
    </row>
    <row r="88" spans="1:10" ht="12" customHeight="1">
      <c r="A88" s="17">
        <v>852</v>
      </c>
      <c r="B88" s="17">
        <v>85228</v>
      </c>
      <c r="C88" s="17"/>
      <c r="D88" s="18">
        <f>SUM(D89)</f>
        <v>43481</v>
      </c>
      <c r="E88" s="18">
        <f>+F88+J88</f>
        <v>43481</v>
      </c>
      <c r="F88" s="18">
        <f>SUM(F90:F91)</f>
        <v>43481</v>
      </c>
      <c r="G88" s="18">
        <f>SUM(G90:G91)</f>
        <v>28035</v>
      </c>
      <c r="H88" s="18">
        <f>SUM(H90:H91)</f>
        <v>0</v>
      </c>
      <c r="I88" s="18">
        <f>SUM(I90:I91)</f>
        <v>0</v>
      </c>
      <c r="J88" s="18">
        <f>SUM(J90:J91)</f>
        <v>0</v>
      </c>
    </row>
    <row r="89" spans="1:10" ht="12" customHeight="1">
      <c r="A89" s="20"/>
      <c r="B89" s="20"/>
      <c r="C89" s="20">
        <v>2010</v>
      </c>
      <c r="D89" s="21">
        <v>43481</v>
      </c>
      <c r="E89" s="21"/>
      <c r="F89" s="21"/>
      <c r="G89" s="21"/>
      <c r="H89" s="21"/>
      <c r="I89" s="21"/>
      <c r="J89" s="21"/>
    </row>
    <row r="90" spans="1:10" ht="12" customHeight="1">
      <c r="A90" s="24" t="s">
        <v>0</v>
      </c>
      <c r="B90" s="20"/>
      <c r="C90" s="20">
        <v>4170</v>
      </c>
      <c r="D90" s="21"/>
      <c r="E90" s="22">
        <f>+F90+J90</f>
        <v>28035</v>
      </c>
      <c r="F90" s="22">
        <f>SUM(G90:I90)</f>
        <v>28035</v>
      </c>
      <c r="G90" s="22">
        <v>28035</v>
      </c>
      <c r="H90" s="21"/>
      <c r="I90" s="21"/>
      <c r="J90" s="21"/>
    </row>
    <row r="91" spans="1:10" ht="12" customHeight="1">
      <c r="A91" s="41" t="s">
        <v>0</v>
      </c>
      <c r="B91" s="41"/>
      <c r="C91" s="41">
        <v>4300</v>
      </c>
      <c r="D91" s="42"/>
      <c r="E91" s="43">
        <f>+F91+J91</f>
        <v>15446</v>
      </c>
      <c r="F91" s="43">
        <v>15446</v>
      </c>
      <c r="G91" s="43"/>
      <c r="H91" s="42"/>
      <c r="I91" s="42"/>
      <c r="J91" s="42"/>
    </row>
    <row r="92" spans="1:10" ht="12" customHeight="1">
      <c r="A92" s="17">
        <v>852</v>
      </c>
      <c r="B92" s="17">
        <v>85295</v>
      </c>
      <c r="C92" s="17"/>
      <c r="D92" s="18">
        <f>SUM(D93)</f>
        <v>299.62</v>
      </c>
      <c r="E92" s="18">
        <f>SUM(E94:E96)</f>
        <v>299.62</v>
      </c>
      <c r="F92" s="18">
        <f>SUM(F94:F96)</f>
        <v>299.62</v>
      </c>
      <c r="G92" s="18">
        <f t="shared" ref="G92:H92" si="8">SUM(G94:G96)</f>
        <v>250.62</v>
      </c>
      <c r="H92" s="18">
        <f t="shared" si="8"/>
        <v>49</v>
      </c>
      <c r="I92" s="18">
        <f>SUM(I94:I95)</f>
        <v>0</v>
      </c>
      <c r="J92" s="18">
        <f>SUM(J94:J95)</f>
        <v>0</v>
      </c>
    </row>
    <row r="93" spans="1:10" ht="12" customHeight="1">
      <c r="A93" s="20"/>
      <c r="B93" s="20"/>
      <c r="C93" s="20">
        <v>2010</v>
      </c>
      <c r="D93" s="21">
        <v>299.62</v>
      </c>
      <c r="E93" s="21"/>
      <c r="F93" s="21"/>
      <c r="G93" s="21"/>
      <c r="H93" s="21"/>
      <c r="I93" s="21"/>
      <c r="J93" s="21"/>
    </row>
    <row r="94" spans="1:10" ht="12" customHeight="1">
      <c r="A94" s="24" t="s">
        <v>0</v>
      </c>
      <c r="B94" s="20"/>
      <c r="C94" s="20">
        <v>4010</v>
      </c>
      <c r="D94" s="21"/>
      <c r="E94" s="21">
        <f>+F94+J94</f>
        <v>250.62</v>
      </c>
      <c r="F94" s="21">
        <v>250.62</v>
      </c>
      <c r="G94" s="21">
        <v>250.62</v>
      </c>
      <c r="H94" s="21"/>
      <c r="I94" s="21"/>
      <c r="J94" s="21"/>
    </row>
    <row r="95" spans="1:10" ht="12" customHeight="1">
      <c r="A95" s="20" t="s">
        <v>0</v>
      </c>
      <c r="B95" s="20"/>
      <c r="C95" s="20">
        <v>4110</v>
      </c>
      <c r="D95" s="21"/>
      <c r="E95" s="21">
        <f>+F95+J95</f>
        <v>42.86</v>
      </c>
      <c r="F95" s="21">
        <v>42.86</v>
      </c>
      <c r="G95" s="21"/>
      <c r="H95" s="21">
        <v>42.86</v>
      </c>
      <c r="I95" s="21"/>
      <c r="J95" s="21"/>
    </row>
    <row r="96" spans="1:10" ht="14.25" customHeight="1">
      <c r="A96" s="24" t="s">
        <v>21</v>
      </c>
      <c r="B96" s="20"/>
      <c r="C96" s="20">
        <v>4120</v>
      </c>
      <c r="D96" s="21"/>
      <c r="E96" s="21">
        <f>+F96+J96</f>
        <v>6.14</v>
      </c>
      <c r="F96" s="21">
        <v>6.14</v>
      </c>
      <c r="G96" s="21"/>
      <c r="H96" s="21">
        <v>6.14</v>
      </c>
      <c r="I96" s="21"/>
      <c r="J96" s="21"/>
    </row>
    <row r="97" spans="1:10" ht="13.5" customHeight="1" thickBot="1">
      <c r="A97" s="44"/>
      <c r="B97" s="45" t="s">
        <v>22</v>
      </c>
      <c r="C97" s="46"/>
      <c r="D97" s="47">
        <f>+D13+D21+D30+D49+D53+D66+D77+D80+D84+D88+D92+D37+D41+D45</f>
        <v>8453274.5999999996</v>
      </c>
      <c r="E97" s="47">
        <f t="shared" ref="E97:I97" si="9">+E13+E21+E30+E49+E53+E66+E77+E80+E84+E88+E92+E37+E41+E45</f>
        <v>8453037</v>
      </c>
      <c r="F97" s="47">
        <f t="shared" si="9"/>
        <v>8453037</v>
      </c>
      <c r="G97" s="47">
        <f t="shared" si="9"/>
        <v>214200.62</v>
      </c>
      <c r="H97" s="47">
        <f t="shared" si="9"/>
        <v>36011.1</v>
      </c>
      <c r="I97" s="47">
        <f t="shared" si="9"/>
        <v>7466584.4400000004</v>
      </c>
      <c r="J97" s="47">
        <f>+J13+J21+J30+J49+J53+J66+J77+J80+J84+J88</f>
        <v>0</v>
      </c>
    </row>
    <row r="131" spans="5:12" s="4" customFormat="1" ht="14.25">
      <c r="E131" s="48" t="s">
        <v>0</v>
      </c>
      <c r="F131" s="4" t="s">
        <v>0</v>
      </c>
      <c r="H131" s="4" t="s">
        <v>0</v>
      </c>
      <c r="J131" s="6"/>
      <c r="K131" s="6"/>
      <c r="L131" s="6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G8" sqref="G8"/>
    </sheetView>
  </sheetViews>
  <sheetFormatPr defaultRowHeight="12.75"/>
  <cols>
    <col min="1" max="1" width="30.7109375" style="5" customWidth="1"/>
    <col min="2" max="3" width="9.140625" style="5"/>
    <col min="4" max="4" width="13.140625" style="5" customWidth="1"/>
    <col min="5" max="5" width="9.140625" style="5"/>
    <col min="6" max="6" width="16.140625" style="5" customWidth="1"/>
    <col min="7" max="8" width="9.140625" style="5"/>
    <col min="9" max="9" width="15.85546875" style="5" customWidth="1"/>
    <col min="10" max="256" width="9.140625" style="5"/>
    <col min="257" max="257" width="30.7109375" style="5" customWidth="1"/>
    <col min="258" max="259" width="9.140625" style="5"/>
    <col min="260" max="260" width="13.140625" style="5" customWidth="1"/>
    <col min="261" max="261" width="9.140625" style="5"/>
    <col min="262" max="262" width="16.140625" style="5" customWidth="1"/>
    <col min="263" max="264" width="9.140625" style="5"/>
    <col min="265" max="265" width="15.85546875" style="5" customWidth="1"/>
    <col min="266" max="512" width="9.140625" style="5"/>
    <col min="513" max="513" width="30.7109375" style="5" customWidth="1"/>
    <col min="514" max="515" width="9.140625" style="5"/>
    <col min="516" max="516" width="13.140625" style="5" customWidth="1"/>
    <col min="517" max="517" width="9.140625" style="5"/>
    <col min="518" max="518" width="16.140625" style="5" customWidth="1"/>
    <col min="519" max="520" width="9.140625" style="5"/>
    <col min="521" max="521" width="15.85546875" style="5" customWidth="1"/>
    <col min="522" max="768" width="9.140625" style="5"/>
    <col min="769" max="769" width="30.7109375" style="5" customWidth="1"/>
    <col min="770" max="771" width="9.140625" style="5"/>
    <col min="772" max="772" width="13.140625" style="5" customWidth="1"/>
    <col min="773" max="773" width="9.140625" style="5"/>
    <col min="774" max="774" width="16.140625" style="5" customWidth="1"/>
    <col min="775" max="776" width="9.140625" style="5"/>
    <col min="777" max="777" width="15.85546875" style="5" customWidth="1"/>
    <col min="778" max="1024" width="9.140625" style="5"/>
    <col min="1025" max="1025" width="30.7109375" style="5" customWidth="1"/>
    <col min="1026" max="1027" width="9.140625" style="5"/>
    <col min="1028" max="1028" width="13.140625" style="5" customWidth="1"/>
    <col min="1029" max="1029" width="9.140625" style="5"/>
    <col min="1030" max="1030" width="16.140625" style="5" customWidth="1"/>
    <col min="1031" max="1032" width="9.140625" style="5"/>
    <col min="1033" max="1033" width="15.85546875" style="5" customWidth="1"/>
    <col min="1034" max="1280" width="9.140625" style="5"/>
    <col min="1281" max="1281" width="30.7109375" style="5" customWidth="1"/>
    <col min="1282" max="1283" width="9.140625" style="5"/>
    <col min="1284" max="1284" width="13.140625" style="5" customWidth="1"/>
    <col min="1285" max="1285" width="9.140625" style="5"/>
    <col min="1286" max="1286" width="16.140625" style="5" customWidth="1"/>
    <col min="1287" max="1288" width="9.140625" style="5"/>
    <col min="1289" max="1289" width="15.85546875" style="5" customWidth="1"/>
    <col min="1290" max="1536" width="9.140625" style="5"/>
    <col min="1537" max="1537" width="30.7109375" style="5" customWidth="1"/>
    <col min="1538" max="1539" width="9.140625" style="5"/>
    <col min="1540" max="1540" width="13.140625" style="5" customWidth="1"/>
    <col min="1541" max="1541" width="9.140625" style="5"/>
    <col min="1542" max="1542" width="16.140625" style="5" customWidth="1"/>
    <col min="1543" max="1544" width="9.140625" style="5"/>
    <col min="1545" max="1545" width="15.85546875" style="5" customWidth="1"/>
    <col min="1546" max="1792" width="9.140625" style="5"/>
    <col min="1793" max="1793" width="30.7109375" style="5" customWidth="1"/>
    <col min="1794" max="1795" width="9.140625" style="5"/>
    <col min="1796" max="1796" width="13.140625" style="5" customWidth="1"/>
    <col min="1797" max="1797" width="9.140625" style="5"/>
    <col min="1798" max="1798" width="16.140625" style="5" customWidth="1"/>
    <col min="1799" max="1800" width="9.140625" style="5"/>
    <col min="1801" max="1801" width="15.85546875" style="5" customWidth="1"/>
    <col min="1802" max="2048" width="9.140625" style="5"/>
    <col min="2049" max="2049" width="30.7109375" style="5" customWidth="1"/>
    <col min="2050" max="2051" width="9.140625" style="5"/>
    <col min="2052" max="2052" width="13.140625" style="5" customWidth="1"/>
    <col min="2053" max="2053" width="9.140625" style="5"/>
    <col min="2054" max="2054" width="16.140625" style="5" customWidth="1"/>
    <col min="2055" max="2056" width="9.140625" style="5"/>
    <col min="2057" max="2057" width="15.85546875" style="5" customWidth="1"/>
    <col min="2058" max="2304" width="9.140625" style="5"/>
    <col min="2305" max="2305" width="30.7109375" style="5" customWidth="1"/>
    <col min="2306" max="2307" width="9.140625" style="5"/>
    <col min="2308" max="2308" width="13.140625" style="5" customWidth="1"/>
    <col min="2309" max="2309" width="9.140625" style="5"/>
    <col min="2310" max="2310" width="16.140625" style="5" customWidth="1"/>
    <col min="2311" max="2312" width="9.140625" style="5"/>
    <col min="2313" max="2313" width="15.85546875" style="5" customWidth="1"/>
    <col min="2314" max="2560" width="9.140625" style="5"/>
    <col min="2561" max="2561" width="30.7109375" style="5" customWidth="1"/>
    <col min="2562" max="2563" width="9.140625" style="5"/>
    <col min="2564" max="2564" width="13.140625" style="5" customWidth="1"/>
    <col min="2565" max="2565" width="9.140625" style="5"/>
    <col min="2566" max="2566" width="16.140625" style="5" customWidth="1"/>
    <col min="2567" max="2568" width="9.140625" style="5"/>
    <col min="2569" max="2569" width="15.85546875" style="5" customWidth="1"/>
    <col min="2570" max="2816" width="9.140625" style="5"/>
    <col min="2817" max="2817" width="30.7109375" style="5" customWidth="1"/>
    <col min="2818" max="2819" width="9.140625" style="5"/>
    <col min="2820" max="2820" width="13.140625" style="5" customWidth="1"/>
    <col min="2821" max="2821" width="9.140625" style="5"/>
    <col min="2822" max="2822" width="16.140625" style="5" customWidth="1"/>
    <col min="2823" max="2824" width="9.140625" style="5"/>
    <col min="2825" max="2825" width="15.85546875" style="5" customWidth="1"/>
    <col min="2826" max="3072" width="9.140625" style="5"/>
    <col min="3073" max="3073" width="30.7109375" style="5" customWidth="1"/>
    <col min="3074" max="3075" width="9.140625" style="5"/>
    <col min="3076" max="3076" width="13.140625" style="5" customWidth="1"/>
    <col min="3077" max="3077" width="9.140625" style="5"/>
    <col min="3078" max="3078" width="16.140625" style="5" customWidth="1"/>
    <col min="3079" max="3080" width="9.140625" style="5"/>
    <col min="3081" max="3081" width="15.85546875" style="5" customWidth="1"/>
    <col min="3082" max="3328" width="9.140625" style="5"/>
    <col min="3329" max="3329" width="30.7109375" style="5" customWidth="1"/>
    <col min="3330" max="3331" width="9.140625" style="5"/>
    <col min="3332" max="3332" width="13.140625" style="5" customWidth="1"/>
    <col min="3333" max="3333" width="9.140625" style="5"/>
    <col min="3334" max="3334" width="16.140625" style="5" customWidth="1"/>
    <col min="3335" max="3336" width="9.140625" style="5"/>
    <col min="3337" max="3337" width="15.85546875" style="5" customWidth="1"/>
    <col min="3338" max="3584" width="9.140625" style="5"/>
    <col min="3585" max="3585" width="30.7109375" style="5" customWidth="1"/>
    <col min="3586" max="3587" width="9.140625" style="5"/>
    <col min="3588" max="3588" width="13.140625" style="5" customWidth="1"/>
    <col min="3589" max="3589" width="9.140625" style="5"/>
    <col min="3590" max="3590" width="16.140625" style="5" customWidth="1"/>
    <col min="3591" max="3592" width="9.140625" style="5"/>
    <col min="3593" max="3593" width="15.85546875" style="5" customWidth="1"/>
    <col min="3594" max="3840" width="9.140625" style="5"/>
    <col min="3841" max="3841" width="30.7109375" style="5" customWidth="1"/>
    <col min="3842" max="3843" width="9.140625" style="5"/>
    <col min="3844" max="3844" width="13.140625" style="5" customWidth="1"/>
    <col min="3845" max="3845" width="9.140625" style="5"/>
    <col min="3846" max="3846" width="16.140625" style="5" customWidth="1"/>
    <col min="3847" max="3848" width="9.140625" style="5"/>
    <col min="3849" max="3849" width="15.85546875" style="5" customWidth="1"/>
    <col min="3850" max="4096" width="9.140625" style="5"/>
    <col min="4097" max="4097" width="30.7109375" style="5" customWidth="1"/>
    <col min="4098" max="4099" width="9.140625" style="5"/>
    <col min="4100" max="4100" width="13.140625" style="5" customWidth="1"/>
    <col min="4101" max="4101" width="9.140625" style="5"/>
    <col min="4102" max="4102" width="16.140625" style="5" customWidth="1"/>
    <col min="4103" max="4104" width="9.140625" style="5"/>
    <col min="4105" max="4105" width="15.85546875" style="5" customWidth="1"/>
    <col min="4106" max="4352" width="9.140625" style="5"/>
    <col min="4353" max="4353" width="30.7109375" style="5" customWidth="1"/>
    <col min="4354" max="4355" width="9.140625" style="5"/>
    <col min="4356" max="4356" width="13.140625" style="5" customWidth="1"/>
    <col min="4357" max="4357" width="9.140625" style="5"/>
    <col min="4358" max="4358" width="16.140625" style="5" customWidth="1"/>
    <col min="4359" max="4360" width="9.140625" style="5"/>
    <col min="4361" max="4361" width="15.85546875" style="5" customWidth="1"/>
    <col min="4362" max="4608" width="9.140625" style="5"/>
    <col min="4609" max="4609" width="30.7109375" style="5" customWidth="1"/>
    <col min="4610" max="4611" width="9.140625" style="5"/>
    <col min="4612" max="4612" width="13.140625" style="5" customWidth="1"/>
    <col min="4613" max="4613" width="9.140625" style="5"/>
    <col min="4614" max="4614" width="16.140625" style="5" customWidth="1"/>
    <col min="4615" max="4616" width="9.140625" style="5"/>
    <col min="4617" max="4617" width="15.85546875" style="5" customWidth="1"/>
    <col min="4618" max="4864" width="9.140625" style="5"/>
    <col min="4865" max="4865" width="30.7109375" style="5" customWidth="1"/>
    <col min="4866" max="4867" width="9.140625" style="5"/>
    <col min="4868" max="4868" width="13.140625" style="5" customWidth="1"/>
    <col min="4869" max="4869" width="9.140625" style="5"/>
    <col min="4870" max="4870" width="16.140625" style="5" customWidth="1"/>
    <col min="4871" max="4872" width="9.140625" style="5"/>
    <col min="4873" max="4873" width="15.85546875" style="5" customWidth="1"/>
    <col min="4874" max="5120" width="9.140625" style="5"/>
    <col min="5121" max="5121" width="30.7109375" style="5" customWidth="1"/>
    <col min="5122" max="5123" width="9.140625" style="5"/>
    <col min="5124" max="5124" width="13.140625" style="5" customWidth="1"/>
    <col min="5125" max="5125" width="9.140625" style="5"/>
    <col min="5126" max="5126" width="16.140625" style="5" customWidth="1"/>
    <col min="5127" max="5128" width="9.140625" style="5"/>
    <col min="5129" max="5129" width="15.85546875" style="5" customWidth="1"/>
    <col min="5130" max="5376" width="9.140625" style="5"/>
    <col min="5377" max="5377" width="30.7109375" style="5" customWidth="1"/>
    <col min="5378" max="5379" width="9.140625" style="5"/>
    <col min="5380" max="5380" width="13.140625" style="5" customWidth="1"/>
    <col min="5381" max="5381" width="9.140625" style="5"/>
    <col min="5382" max="5382" width="16.140625" style="5" customWidth="1"/>
    <col min="5383" max="5384" width="9.140625" style="5"/>
    <col min="5385" max="5385" width="15.85546875" style="5" customWidth="1"/>
    <col min="5386" max="5632" width="9.140625" style="5"/>
    <col min="5633" max="5633" width="30.7109375" style="5" customWidth="1"/>
    <col min="5634" max="5635" width="9.140625" style="5"/>
    <col min="5636" max="5636" width="13.140625" style="5" customWidth="1"/>
    <col min="5637" max="5637" width="9.140625" style="5"/>
    <col min="5638" max="5638" width="16.140625" style="5" customWidth="1"/>
    <col min="5639" max="5640" width="9.140625" style="5"/>
    <col min="5641" max="5641" width="15.85546875" style="5" customWidth="1"/>
    <col min="5642" max="5888" width="9.140625" style="5"/>
    <col min="5889" max="5889" width="30.7109375" style="5" customWidth="1"/>
    <col min="5890" max="5891" width="9.140625" style="5"/>
    <col min="5892" max="5892" width="13.140625" style="5" customWidth="1"/>
    <col min="5893" max="5893" width="9.140625" style="5"/>
    <col min="5894" max="5894" width="16.140625" style="5" customWidth="1"/>
    <col min="5895" max="5896" width="9.140625" style="5"/>
    <col min="5897" max="5897" width="15.85546875" style="5" customWidth="1"/>
    <col min="5898" max="6144" width="9.140625" style="5"/>
    <col min="6145" max="6145" width="30.7109375" style="5" customWidth="1"/>
    <col min="6146" max="6147" width="9.140625" style="5"/>
    <col min="6148" max="6148" width="13.140625" style="5" customWidth="1"/>
    <col min="6149" max="6149" width="9.140625" style="5"/>
    <col min="6150" max="6150" width="16.140625" style="5" customWidth="1"/>
    <col min="6151" max="6152" width="9.140625" style="5"/>
    <col min="6153" max="6153" width="15.85546875" style="5" customWidth="1"/>
    <col min="6154" max="6400" width="9.140625" style="5"/>
    <col min="6401" max="6401" width="30.7109375" style="5" customWidth="1"/>
    <col min="6402" max="6403" width="9.140625" style="5"/>
    <col min="6404" max="6404" width="13.140625" style="5" customWidth="1"/>
    <col min="6405" max="6405" width="9.140625" style="5"/>
    <col min="6406" max="6406" width="16.140625" style="5" customWidth="1"/>
    <col min="6407" max="6408" width="9.140625" style="5"/>
    <col min="6409" max="6409" width="15.85546875" style="5" customWidth="1"/>
    <col min="6410" max="6656" width="9.140625" style="5"/>
    <col min="6657" max="6657" width="30.7109375" style="5" customWidth="1"/>
    <col min="6658" max="6659" width="9.140625" style="5"/>
    <col min="6660" max="6660" width="13.140625" style="5" customWidth="1"/>
    <col min="6661" max="6661" width="9.140625" style="5"/>
    <col min="6662" max="6662" width="16.140625" style="5" customWidth="1"/>
    <col min="6663" max="6664" width="9.140625" style="5"/>
    <col min="6665" max="6665" width="15.85546875" style="5" customWidth="1"/>
    <col min="6666" max="6912" width="9.140625" style="5"/>
    <col min="6913" max="6913" width="30.7109375" style="5" customWidth="1"/>
    <col min="6914" max="6915" width="9.140625" style="5"/>
    <col min="6916" max="6916" width="13.140625" style="5" customWidth="1"/>
    <col min="6917" max="6917" width="9.140625" style="5"/>
    <col min="6918" max="6918" width="16.140625" style="5" customWidth="1"/>
    <col min="6919" max="6920" width="9.140625" style="5"/>
    <col min="6921" max="6921" width="15.85546875" style="5" customWidth="1"/>
    <col min="6922" max="7168" width="9.140625" style="5"/>
    <col min="7169" max="7169" width="30.7109375" style="5" customWidth="1"/>
    <col min="7170" max="7171" width="9.140625" style="5"/>
    <col min="7172" max="7172" width="13.140625" style="5" customWidth="1"/>
    <col min="7173" max="7173" width="9.140625" style="5"/>
    <col min="7174" max="7174" width="16.140625" style="5" customWidth="1"/>
    <col min="7175" max="7176" width="9.140625" style="5"/>
    <col min="7177" max="7177" width="15.85546875" style="5" customWidth="1"/>
    <col min="7178" max="7424" width="9.140625" style="5"/>
    <col min="7425" max="7425" width="30.7109375" style="5" customWidth="1"/>
    <col min="7426" max="7427" width="9.140625" style="5"/>
    <col min="7428" max="7428" width="13.140625" style="5" customWidth="1"/>
    <col min="7429" max="7429" width="9.140625" style="5"/>
    <col min="7430" max="7430" width="16.140625" style="5" customWidth="1"/>
    <col min="7431" max="7432" width="9.140625" style="5"/>
    <col min="7433" max="7433" width="15.85546875" style="5" customWidth="1"/>
    <col min="7434" max="7680" width="9.140625" style="5"/>
    <col min="7681" max="7681" width="30.7109375" style="5" customWidth="1"/>
    <col min="7682" max="7683" width="9.140625" style="5"/>
    <col min="7684" max="7684" width="13.140625" style="5" customWidth="1"/>
    <col min="7685" max="7685" width="9.140625" style="5"/>
    <col min="7686" max="7686" width="16.140625" style="5" customWidth="1"/>
    <col min="7687" max="7688" width="9.140625" style="5"/>
    <col min="7689" max="7689" width="15.85546875" style="5" customWidth="1"/>
    <col min="7690" max="7936" width="9.140625" style="5"/>
    <col min="7937" max="7937" width="30.7109375" style="5" customWidth="1"/>
    <col min="7938" max="7939" width="9.140625" style="5"/>
    <col min="7940" max="7940" width="13.140625" style="5" customWidth="1"/>
    <col min="7941" max="7941" width="9.140625" style="5"/>
    <col min="7942" max="7942" width="16.140625" style="5" customWidth="1"/>
    <col min="7943" max="7944" width="9.140625" style="5"/>
    <col min="7945" max="7945" width="15.85546875" style="5" customWidth="1"/>
    <col min="7946" max="8192" width="9.140625" style="5"/>
    <col min="8193" max="8193" width="30.7109375" style="5" customWidth="1"/>
    <col min="8194" max="8195" width="9.140625" style="5"/>
    <col min="8196" max="8196" width="13.140625" style="5" customWidth="1"/>
    <col min="8197" max="8197" width="9.140625" style="5"/>
    <col min="8198" max="8198" width="16.140625" style="5" customWidth="1"/>
    <col min="8199" max="8200" width="9.140625" style="5"/>
    <col min="8201" max="8201" width="15.85546875" style="5" customWidth="1"/>
    <col min="8202" max="8448" width="9.140625" style="5"/>
    <col min="8449" max="8449" width="30.7109375" style="5" customWidth="1"/>
    <col min="8450" max="8451" width="9.140625" style="5"/>
    <col min="8452" max="8452" width="13.140625" style="5" customWidth="1"/>
    <col min="8453" max="8453" width="9.140625" style="5"/>
    <col min="8454" max="8454" width="16.140625" style="5" customWidth="1"/>
    <col min="8455" max="8456" width="9.140625" style="5"/>
    <col min="8457" max="8457" width="15.85546875" style="5" customWidth="1"/>
    <col min="8458" max="8704" width="9.140625" style="5"/>
    <col min="8705" max="8705" width="30.7109375" style="5" customWidth="1"/>
    <col min="8706" max="8707" width="9.140625" style="5"/>
    <col min="8708" max="8708" width="13.140625" style="5" customWidth="1"/>
    <col min="8709" max="8709" width="9.140625" style="5"/>
    <col min="8710" max="8710" width="16.140625" style="5" customWidth="1"/>
    <col min="8711" max="8712" width="9.140625" style="5"/>
    <col min="8713" max="8713" width="15.85546875" style="5" customWidth="1"/>
    <col min="8714" max="8960" width="9.140625" style="5"/>
    <col min="8961" max="8961" width="30.7109375" style="5" customWidth="1"/>
    <col min="8962" max="8963" width="9.140625" style="5"/>
    <col min="8964" max="8964" width="13.140625" style="5" customWidth="1"/>
    <col min="8965" max="8965" width="9.140625" style="5"/>
    <col min="8966" max="8966" width="16.140625" style="5" customWidth="1"/>
    <col min="8967" max="8968" width="9.140625" style="5"/>
    <col min="8969" max="8969" width="15.85546875" style="5" customWidth="1"/>
    <col min="8970" max="9216" width="9.140625" style="5"/>
    <col min="9217" max="9217" width="30.7109375" style="5" customWidth="1"/>
    <col min="9218" max="9219" width="9.140625" style="5"/>
    <col min="9220" max="9220" width="13.140625" style="5" customWidth="1"/>
    <col min="9221" max="9221" width="9.140625" style="5"/>
    <col min="9222" max="9222" width="16.140625" style="5" customWidth="1"/>
    <col min="9223" max="9224" width="9.140625" style="5"/>
    <col min="9225" max="9225" width="15.85546875" style="5" customWidth="1"/>
    <col min="9226" max="9472" width="9.140625" style="5"/>
    <col min="9473" max="9473" width="30.7109375" style="5" customWidth="1"/>
    <col min="9474" max="9475" width="9.140625" style="5"/>
    <col min="9476" max="9476" width="13.140625" style="5" customWidth="1"/>
    <col min="9477" max="9477" width="9.140625" style="5"/>
    <col min="9478" max="9478" width="16.140625" style="5" customWidth="1"/>
    <col min="9479" max="9480" width="9.140625" style="5"/>
    <col min="9481" max="9481" width="15.85546875" style="5" customWidth="1"/>
    <col min="9482" max="9728" width="9.140625" style="5"/>
    <col min="9729" max="9729" width="30.7109375" style="5" customWidth="1"/>
    <col min="9730" max="9731" width="9.140625" style="5"/>
    <col min="9732" max="9732" width="13.140625" style="5" customWidth="1"/>
    <col min="9733" max="9733" width="9.140625" style="5"/>
    <col min="9734" max="9734" width="16.140625" style="5" customWidth="1"/>
    <col min="9735" max="9736" width="9.140625" style="5"/>
    <col min="9737" max="9737" width="15.85546875" style="5" customWidth="1"/>
    <col min="9738" max="9984" width="9.140625" style="5"/>
    <col min="9985" max="9985" width="30.7109375" style="5" customWidth="1"/>
    <col min="9986" max="9987" width="9.140625" style="5"/>
    <col min="9988" max="9988" width="13.140625" style="5" customWidth="1"/>
    <col min="9989" max="9989" width="9.140625" style="5"/>
    <col min="9990" max="9990" width="16.140625" style="5" customWidth="1"/>
    <col min="9991" max="9992" width="9.140625" style="5"/>
    <col min="9993" max="9993" width="15.85546875" style="5" customWidth="1"/>
    <col min="9994" max="10240" width="9.140625" style="5"/>
    <col min="10241" max="10241" width="30.7109375" style="5" customWidth="1"/>
    <col min="10242" max="10243" width="9.140625" style="5"/>
    <col min="10244" max="10244" width="13.140625" style="5" customWidth="1"/>
    <col min="10245" max="10245" width="9.140625" style="5"/>
    <col min="10246" max="10246" width="16.140625" style="5" customWidth="1"/>
    <col min="10247" max="10248" width="9.140625" style="5"/>
    <col min="10249" max="10249" width="15.85546875" style="5" customWidth="1"/>
    <col min="10250" max="10496" width="9.140625" style="5"/>
    <col min="10497" max="10497" width="30.7109375" style="5" customWidth="1"/>
    <col min="10498" max="10499" width="9.140625" style="5"/>
    <col min="10500" max="10500" width="13.140625" style="5" customWidth="1"/>
    <col min="10501" max="10501" width="9.140625" style="5"/>
    <col min="10502" max="10502" width="16.140625" style="5" customWidth="1"/>
    <col min="10503" max="10504" width="9.140625" style="5"/>
    <col min="10505" max="10505" width="15.85546875" style="5" customWidth="1"/>
    <col min="10506" max="10752" width="9.140625" style="5"/>
    <col min="10753" max="10753" width="30.7109375" style="5" customWidth="1"/>
    <col min="10754" max="10755" width="9.140625" style="5"/>
    <col min="10756" max="10756" width="13.140625" style="5" customWidth="1"/>
    <col min="10757" max="10757" width="9.140625" style="5"/>
    <col min="10758" max="10758" width="16.140625" style="5" customWidth="1"/>
    <col min="10759" max="10760" width="9.140625" style="5"/>
    <col min="10761" max="10761" width="15.85546875" style="5" customWidth="1"/>
    <col min="10762" max="11008" width="9.140625" style="5"/>
    <col min="11009" max="11009" width="30.7109375" style="5" customWidth="1"/>
    <col min="11010" max="11011" width="9.140625" style="5"/>
    <col min="11012" max="11012" width="13.140625" style="5" customWidth="1"/>
    <col min="11013" max="11013" width="9.140625" style="5"/>
    <col min="11014" max="11014" width="16.140625" style="5" customWidth="1"/>
    <col min="11015" max="11016" width="9.140625" style="5"/>
    <col min="11017" max="11017" width="15.85546875" style="5" customWidth="1"/>
    <col min="11018" max="11264" width="9.140625" style="5"/>
    <col min="11265" max="11265" width="30.7109375" style="5" customWidth="1"/>
    <col min="11266" max="11267" width="9.140625" style="5"/>
    <col min="11268" max="11268" width="13.140625" style="5" customWidth="1"/>
    <col min="11269" max="11269" width="9.140625" style="5"/>
    <col min="11270" max="11270" width="16.140625" style="5" customWidth="1"/>
    <col min="11271" max="11272" width="9.140625" style="5"/>
    <col min="11273" max="11273" width="15.85546875" style="5" customWidth="1"/>
    <col min="11274" max="11520" width="9.140625" style="5"/>
    <col min="11521" max="11521" width="30.7109375" style="5" customWidth="1"/>
    <col min="11522" max="11523" width="9.140625" style="5"/>
    <col min="11524" max="11524" width="13.140625" style="5" customWidth="1"/>
    <col min="11525" max="11525" width="9.140625" style="5"/>
    <col min="11526" max="11526" width="16.140625" style="5" customWidth="1"/>
    <col min="11527" max="11528" width="9.140625" style="5"/>
    <col min="11529" max="11529" width="15.85546875" style="5" customWidth="1"/>
    <col min="11530" max="11776" width="9.140625" style="5"/>
    <col min="11777" max="11777" width="30.7109375" style="5" customWidth="1"/>
    <col min="11778" max="11779" width="9.140625" style="5"/>
    <col min="11780" max="11780" width="13.140625" style="5" customWidth="1"/>
    <col min="11781" max="11781" width="9.140625" style="5"/>
    <col min="11782" max="11782" width="16.140625" style="5" customWidth="1"/>
    <col min="11783" max="11784" width="9.140625" style="5"/>
    <col min="11785" max="11785" width="15.85546875" style="5" customWidth="1"/>
    <col min="11786" max="12032" width="9.140625" style="5"/>
    <col min="12033" max="12033" width="30.7109375" style="5" customWidth="1"/>
    <col min="12034" max="12035" width="9.140625" style="5"/>
    <col min="12036" max="12036" width="13.140625" style="5" customWidth="1"/>
    <col min="12037" max="12037" width="9.140625" style="5"/>
    <col min="12038" max="12038" width="16.140625" style="5" customWidth="1"/>
    <col min="12039" max="12040" width="9.140625" style="5"/>
    <col min="12041" max="12041" width="15.85546875" style="5" customWidth="1"/>
    <col min="12042" max="12288" width="9.140625" style="5"/>
    <col min="12289" max="12289" width="30.7109375" style="5" customWidth="1"/>
    <col min="12290" max="12291" width="9.140625" style="5"/>
    <col min="12292" max="12292" width="13.140625" style="5" customWidth="1"/>
    <col min="12293" max="12293" width="9.140625" style="5"/>
    <col min="12294" max="12294" width="16.140625" style="5" customWidth="1"/>
    <col min="12295" max="12296" width="9.140625" style="5"/>
    <col min="12297" max="12297" width="15.85546875" style="5" customWidth="1"/>
    <col min="12298" max="12544" width="9.140625" style="5"/>
    <col min="12545" max="12545" width="30.7109375" style="5" customWidth="1"/>
    <col min="12546" max="12547" width="9.140625" style="5"/>
    <col min="12548" max="12548" width="13.140625" style="5" customWidth="1"/>
    <col min="12549" max="12549" width="9.140625" style="5"/>
    <col min="12550" max="12550" width="16.140625" style="5" customWidth="1"/>
    <col min="12551" max="12552" width="9.140625" style="5"/>
    <col min="12553" max="12553" width="15.85546875" style="5" customWidth="1"/>
    <col min="12554" max="12800" width="9.140625" style="5"/>
    <col min="12801" max="12801" width="30.7109375" style="5" customWidth="1"/>
    <col min="12802" max="12803" width="9.140625" style="5"/>
    <col min="12804" max="12804" width="13.140625" style="5" customWidth="1"/>
    <col min="12805" max="12805" width="9.140625" style="5"/>
    <col min="12806" max="12806" width="16.140625" style="5" customWidth="1"/>
    <col min="12807" max="12808" width="9.140625" style="5"/>
    <col min="12809" max="12809" width="15.85546875" style="5" customWidth="1"/>
    <col min="12810" max="13056" width="9.140625" style="5"/>
    <col min="13057" max="13057" width="30.7109375" style="5" customWidth="1"/>
    <col min="13058" max="13059" width="9.140625" style="5"/>
    <col min="13060" max="13060" width="13.140625" style="5" customWidth="1"/>
    <col min="13061" max="13061" width="9.140625" style="5"/>
    <col min="13062" max="13062" width="16.140625" style="5" customWidth="1"/>
    <col min="13063" max="13064" width="9.140625" style="5"/>
    <col min="13065" max="13065" width="15.85546875" style="5" customWidth="1"/>
    <col min="13066" max="13312" width="9.140625" style="5"/>
    <col min="13313" max="13313" width="30.7109375" style="5" customWidth="1"/>
    <col min="13314" max="13315" width="9.140625" style="5"/>
    <col min="13316" max="13316" width="13.140625" style="5" customWidth="1"/>
    <col min="13317" max="13317" width="9.140625" style="5"/>
    <col min="13318" max="13318" width="16.140625" style="5" customWidth="1"/>
    <col min="13319" max="13320" width="9.140625" style="5"/>
    <col min="13321" max="13321" width="15.85546875" style="5" customWidth="1"/>
    <col min="13322" max="13568" width="9.140625" style="5"/>
    <col min="13569" max="13569" width="30.7109375" style="5" customWidth="1"/>
    <col min="13570" max="13571" width="9.140625" style="5"/>
    <col min="13572" max="13572" width="13.140625" style="5" customWidth="1"/>
    <col min="13573" max="13573" width="9.140625" style="5"/>
    <col min="13574" max="13574" width="16.140625" style="5" customWidth="1"/>
    <col min="13575" max="13576" width="9.140625" style="5"/>
    <col min="13577" max="13577" width="15.85546875" style="5" customWidth="1"/>
    <col min="13578" max="13824" width="9.140625" style="5"/>
    <col min="13825" max="13825" width="30.7109375" style="5" customWidth="1"/>
    <col min="13826" max="13827" width="9.140625" style="5"/>
    <col min="13828" max="13828" width="13.140625" style="5" customWidth="1"/>
    <col min="13829" max="13829" width="9.140625" style="5"/>
    <col min="13830" max="13830" width="16.140625" style="5" customWidth="1"/>
    <col min="13831" max="13832" width="9.140625" style="5"/>
    <col min="13833" max="13833" width="15.85546875" style="5" customWidth="1"/>
    <col min="13834" max="14080" width="9.140625" style="5"/>
    <col min="14081" max="14081" width="30.7109375" style="5" customWidth="1"/>
    <col min="14082" max="14083" width="9.140625" style="5"/>
    <col min="14084" max="14084" width="13.140625" style="5" customWidth="1"/>
    <col min="14085" max="14085" width="9.140625" style="5"/>
    <col min="14086" max="14086" width="16.140625" style="5" customWidth="1"/>
    <col min="14087" max="14088" width="9.140625" style="5"/>
    <col min="14089" max="14089" width="15.85546875" style="5" customWidth="1"/>
    <col min="14090" max="14336" width="9.140625" style="5"/>
    <col min="14337" max="14337" width="30.7109375" style="5" customWidth="1"/>
    <col min="14338" max="14339" width="9.140625" style="5"/>
    <col min="14340" max="14340" width="13.140625" style="5" customWidth="1"/>
    <col min="14341" max="14341" width="9.140625" style="5"/>
    <col min="14342" max="14342" width="16.140625" style="5" customWidth="1"/>
    <col min="14343" max="14344" width="9.140625" style="5"/>
    <col min="14345" max="14345" width="15.85546875" style="5" customWidth="1"/>
    <col min="14346" max="14592" width="9.140625" style="5"/>
    <col min="14593" max="14593" width="30.7109375" style="5" customWidth="1"/>
    <col min="14594" max="14595" width="9.140625" style="5"/>
    <col min="14596" max="14596" width="13.140625" style="5" customWidth="1"/>
    <col min="14597" max="14597" width="9.140625" style="5"/>
    <col min="14598" max="14598" width="16.140625" style="5" customWidth="1"/>
    <col min="14599" max="14600" width="9.140625" style="5"/>
    <col min="14601" max="14601" width="15.85546875" style="5" customWidth="1"/>
    <col min="14602" max="14848" width="9.140625" style="5"/>
    <col min="14849" max="14849" width="30.7109375" style="5" customWidth="1"/>
    <col min="14850" max="14851" width="9.140625" style="5"/>
    <col min="14852" max="14852" width="13.140625" style="5" customWidth="1"/>
    <col min="14853" max="14853" width="9.140625" style="5"/>
    <col min="14854" max="14854" width="16.140625" style="5" customWidth="1"/>
    <col min="14855" max="14856" width="9.140625" style="5"/>
    <col min="14857" max="14857" width="15.85546875" style="5" customWidth="1"/>
    <col min="14858" max="15104" width="9.140625" style="5"/>
    <col min="15105" max="15105" width="30.7109375" style="5" customWidth="1"/>
    <col min="15106" max="15107" width="9.140625" style="5"/>
    <col min="15108" max="15108" width="13.140625" style="5" customWidth="1"/>
    <col min="15109" max="15109" width="9.140625" style="5"/>
    <col min="15110" max="15110" width="16.140625" style="5" customWidth="1"/>
    <col min="15111" max="15112" width="9.140625" style="5"/>
    <col min="15113" max="15113" width="15.85546875" style="5" customWidth="1"/>
    <col min="15114" max="15360" width="9.140625" style="5"/>
    <col min="15361" max="15361" width="30.7109375" style="5" customWidth="1"/>
    <col min="15362" max="15363" width="9.140625" style="5"/>
    <col min="15364" max="15364" width="13.140625" style="5" customWidth="1"/>
    <col min="15365" max="15365" width="9.140625" style="5"/>
    <col min="15366" max="15366" width="16.140625" style="5" customWidth="1"/>
    <col min="15367" max="15368" width="9.140625" style="5"/>
    <col min="15369" max="15369" width="15.85546875" style="5" customWidth="1"/>
    <col min="15370" max="15616" width="9.140625" style="5"/>
    <col min="15617" max="15617" width="30.7109375" style="5" customWidth="1"/>
    <col min="15618" max="15619" width="9.140625" style="5"/>
    <col min="15620" max="15620" width="13.140625" style="5" customWidth="1"/>
    <col min="15621" max="15621" width="9.140625" style="5"/>
    <col min="15622" max="15622" width="16.140625" style="5" customWidth="1"/>
    <col min="15623" max="15624" width="9.140625" style="5"/>
    <col min="15625" max="15625" width="15.85546875" style="5" customWidth="1"/>
    <col min="15626" max="15872" width="9.140625" style="5"/>
    <col min="15873" max="15873" width="30.7109375" style="5" customWidth="1"/>
    <col min="15874" max="15875" width="9.140625" style="5"/>
    <col min="15876" max="15876" width="13.140625" style="5" customWidth="1"/>
    <col min="15877" max="15877" width="9.140625" style="5"/>
    <col min="15878" max="15878" width="16.140625" style="5" customWidth="1"/>
    <col min="15879" max="15880" width="9.140625" style="5"/>
    <col min="15881" max="15881" width="15.85546875" style="5" customWidth="1"/>
    <col min="15882" max="16128" width="9.140625" style="5"/>
    <col min="16129" max="16129" width="30.7109375" style="5" customWidth="1"/>
    <col min="16130" max="16131" width="9.140625" style="5"/>
    <col min="16132" max="16132" width="13.140625" style="5" customWidth="1"/>
    <col min="16133" max="16133" width="9.140625" style="5"/>
    <col min="16134" max="16134" width="16.140625" style="5" customWidth="1"/>
    <col min="16135" max="16136" width="9.140625" style="5"/>
    <col min="16137" max="16137" width="15.85546875" style="5" customWidth="1"/>
    <col min="16138" max="16384" width="9.140625" style="5"/>
  </cols>
  <sheetData>
    <row r="1" spans="1:9">
      <c r="D1" s="49" t="s">
        <v>25</v>
      </c>
      <c r="G1" s="2" t="s">
        <v>0</v>
      </c>
    </row>
    <row r="2" spans="1:9">
      <c r="D2" s="7" t="s">
        <v>23</v>
      </c>
    </row>
    <row r="3" spans="1:9">
      <c r="D3" s="7" t="s">
        <v>2</v>
      </c>
    </row>
    <row r="4" spans="1:9">
      <c r="D4" s="7" t="s">
        <v>24</v>
      </c>
    </row>
    <row r="5" spans="1:9" ht="15">
      <c r="D5" s="9" t="s">
        <v>3</v>
      </c>
    </row>
    <row r="7" spans="1:9" ht="38.25" customHeight="1">
      <c r="A7" s="72" t="s">
        <v>26</v>
      </c>
      <c r="B7" s="73"/>
      <c r="C7" s="73"/>
      <c r="D7" s="73"/>
      <c r="E7" s="73"/>
      <c r="F7" s="73"/>
      <c r="G7" s="73"/>
      <c r="H7" s="73"/>
      <c r="I7" s="73"/>
    </row>
    <row r="8" spans="1:9">
      <c r="G8" s="5" t="s">
        <v>36</v>
      </c>
    </row>
    <row r="9" spans="1:9" ht="18.75" customHeight="1">
      <c r="A9" s="74" t="s">
        <v>27</v>
      </c>
      <c r="B9" s="74"/>
      <c r="C9" s="74"/>
      <c r="D9" s="74"/>
      <c r="E9" s="74" t="s">
        <v>28</v>
      </c>
      <c r="F9" s="74"/>
      <c r="G9" s="74"/>
      <c r="H9" s="74"/>
      <c r="I9" s="74"/>
    </row>
    <row r="10" spans="1:9" ht="13.5" customHeight="1">
      <c r="A10" s="50" t="s">
        <v>29</v>
      </c>
      <c r="B10" s="50" t="s">
        <v>5</v>
      </c>
      <c r="C10" s="50" t="s">
        <v>30</v>
      </c>
      <c r="D10" s="50" t="s">
        <v>31</v>
      </c>
      <c r="E10" s="74" t="s">
        <v>29</v>
      </c>
      <c r="F10" s="74"/>
      <c r="G10" s="50" t="s">
        <v>5</v>
      </c>
      <c r="H10" s="50" t="s">
        <v>30</v>
      </c>
      <c r="I10" s="50" t="s">
        <v>31</v>
      </c>
    </row>
    <row r="11" spans="1:9" ht="31.5" customHeight="1">
      <c r="A11" s="51" t="s">
        <v>32</v>
      </c>
      <c r="B11" s="52">
        <v>756</v>
      </c>
      <c r="C11" s="53">
        <v>75618</v>
      </c>
      <c r="D11" s="54">
        <v>150000</v>
      </c>
      <c r="E11" s="75" t="s">
        <v>33</v>
      </c>
      <c r="F11" s="75"/>
      <c r="G11" s="55">
        <v>851</v>
      </c>
      <c r="H11" s="55">
        <v>85153</v>
      </c>
      <c r="I11" s="56">
        <v>9500</v>
      </c>
    </row>
    <row r="12" spans="1:9" ht="39.75" customHeight="1" thickBot="1">
      <c r="A12" s="57"/>
      <c r="B12" s="57"/>
      <c r="C12" s="57"/>
      <c r="D12" s="57"/>
      <c r="E12" s="76" t="s">
        <v>34</v>
      </c>
      <c r="F12" s="76"/>
      <c r="G12" s="58">
        <v>851</v>
      </c>
      <c r="H12" s="58">
        <v>85154</v>
      </c>
      <c r="I12" s="59">
        <v>154400</v>
      </c>
    </row>
    <row r="13" spans="1:9" ht="21.75" customHeight="1" thickBot="1">
      <c r="A13" s="60" t="s">
        <v>35</v>
      </c>
      <c r="B13" s="61"/>
      <c r="C13" s="61"/>
      <c r="D13" s="62">
        <f>SUM(D11:D12)</f>
        <v>150000</v>
      </c>
      <c r="E13" s="71"/>
      <c r="F13" s="71"/>
      <c r="G13" s="61"/>
      <c r="H13" s="61"/>
      <c r="I13" s="63">
        <f>SUM(I11:I12)</f>
        <v>163900</v>
      </c>
    </row>
    <row r="17" spans="1:1">
      <c r="A17" s="64"/>
    </row>
  </sheetData>
  <mergeCells count="7">
    <mergeCell ref="E13:F13"/>
    <mergeCell ref="A7:I7"/>
    <mergeCell ref="A9:D9"/>
    <mergeCell ref="E9:I9"/>
    <mergeCell ref="E10:F10"/>
    <mergeCell ref="E11:F11"/>
    <mergeCell ref="E12:F12"/>
  </mergeCells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zał.2</vt:lpstr>
      <vt:lpstr>zał.5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2016-08-08T13:09:14Z</cp:lastPrinted>
  <dcterms:created xsi:type="dcterms:W3CDTF">2016-07-19T10:19:17Z</dcterms:created>
  <dcterms:modified xsi:type="dcterms:W3CDTF">2016-09-05T10:09:33Z</dcterms:modified>
</cp:coreProperties>
</file>