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30.09.2016 Zarz\"/>
    </mc:Choice>
  </mc:AlternateContent>
  <bookViews>
    <workbookView xWindow="0" yWindow="0" windowWidth="19200" windowHeight="10995" activeTab="1"/>
  </bookViews>
  <sheets>
    <sheet name="zm.tabela2a (2)" sheetId="3" r:id="rId1"/>
    <sheet name="zał.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1" l="1"/>
  <c r="I63" i="3" l="1"/>
  <c r="F63" i="3"/>
  <c r="K43" i="3"/>
  <c r="K63" i="3" s="1"/>
  <c r="H40" i="3"/>
  <c r="H63" i="3" s="1"/>
  <c r="G40" i="3"/>
  <c r="G63" i="3" s="1"/>
  <c r="F68" i="1" l="1"/>
  <c r="E97" i="1" l="1"/>
  <c r="E96" i="1"/>
  <c r="E95" i="1"/>
  <c r="J93" i="1"/>
  <c r="I93" i="1"/>
  <c r="H93" i="1"/>
  <c r="G93" i="1"/>
  <c r="F93" i="1"/>
  <c r="E93" i="1"/>
  <c r="D93" i="1"/>
  <c r="E92" i="1"/>
  <c r="F91" i="1"/>
  <c r="E91" i="1" s="1"/>
  <c r="J89" i="1"/>
  <c r="I89" i="1"/>
  <c r="H89" i="1"/>
  <c r="G89" i="1"/>
  <c r="D89" i="1"/>
  <c r="E88" i="1"/>
  <c r="E87" i="1"/>
  <c r="I85" i="1"/>
  <c r="G85" i="1"/>
  <c r="F85" i="1"/>
  <c r="E85" i="1"/>
  <c r="D85" i="1"/>
  <c r="E84" i="1"/>
  <c r="E83" i="1"/>
  <c r="I81" i="1"/>
  <c r="G81" i="1"/>
  <c r="F81" i="1"/>
  <c r="E81" i="1" s="1"/>
  <c r="D81" i="1"/>
  <c r="E80" i="1"/>
  <c r="E78" i="1" s="1"/>
  <c r="E79" i="1"/>
  <c r="J78" i="1"/>
  <c r="I78" i="1"/>
  <c r="H78" i="1"/>
  <c r="G78" i="1"/>
  <c r="F78" i="1"/>
  <c r="D78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 s="1"/>
  <c r="F55" i="1"/>
  <c r="E55" i="1" s="1"/>
  <c r="J53" i="1"/>
  <c r="I53" i="1"/>
  <c r="H53" i="1"/>
  <c r="G53" i="1"/>
  <c r="D53" i="1"/>
  <c r="E52" i="1"/>
  <c r="E51" i="1"/>
  <c r="E50" i="1"/>
  <c r="F49" i="1"/>
  <c r="E49" i="1" s="1"/>
  <c r="D49" i="1"/>
  <c r="E48" i="1"/>
  <c r="E47" i="1"/>
  <c r="E46" i="1"/>
  <c r="F45" i="1"/>
  <c r="D45" i="1"/>
  <c r="E44" i="1"/>
  <c r="E43" i="1"/>
  <c r="E42" i="1"/>
  <c r="F41" i="1"/>
  <c r="D41" i="1"/>
  <c r="E40" i="1"/>
  <c r="E39" i="1"/>
  <c r="E38" i="1"/>
  <c r="F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D21" i="1"/>
  <c r="E20" i="1"/>
  <c r="E19" i="1"/>
  <c r="E18" i="1"/>
  <c r="F17" i="1"/>
  <c r="E17" i="1" s="1"/>
  <c r="F16" i="1"/>
  <c r="E16" i="1" s="1"/>
  <c r="F15" i="1"/>
  <c r="E15" i="1" s="1"/>
  <c r="J13" i="1"/>
  <c r="J98" i="1" s="1"/>
  <c r="I13" i="1"/>
  <c r="H13" i="1"/>
  <c r="G13" i="1"/>
  <c r="F13" i="1"/>
  <c r="D13" i="1"/>
  <c r="E45" i="1" l="1"/>
  <c r="E37" i="1"/>
  <c r="I98" i="1"/>
  <c r="H98" i="1"/>
  <c r="F21" i="1"/>
  <c r="E21" i="1" s="1"/>
  <c r="G98" i="1"/>
  <c r="F89" i="1"/>
  <c r="E89" i="1" s="1"/>
  <c r="E41" i="1"/>
  <c r="D98" i="1"/>
  <c r="E53" i="1"/>
  <c r="F53" i="1"/>
  <c r="E13" i="1"/>
  <c r="F66" i="1"/>
  <c r="E66" i="1" s="1"/>
  <c r="E98" i="1" l="1"/>
  <c r="F98" i="1"/>
</calcChain>
</file>

<file path=xl/sharedStrings.xml><?xml version="1.0" encoding="utf-8"?>
<sst xmlns="http://schemas.openxmlformats.org/spreadsheetml/2006/main" count="269" uniqueCount="114">
  <si>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</si>
  <si>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</si>
  <si>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</si>
  <si>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</si>
  <si>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</si>
  <si>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</si>
  <si>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</si>
  <si>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</si>
  <si>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</si>
  <si>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</si>
  <si>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</si>
  <si>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</si>
  <si>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</si>
  <si>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</si>
  <si>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</si>
  <si>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</si>
  <si>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</si>
  <si>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</si>
  <si>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</si>
  <si>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</si>
  <si>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</si>
  <si>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</si>
  <si>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</si>
  <si>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Rozdz.</t>
  </si>
  <si>
    <t>Ogółem</t>
  </si>
  <si>
    <t>Tabela nr 2a</t>
  </si>
  <si>
    <t>Zadania inwestycyjne w 2016 rok         PO ZMIANACH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</si>
  <si>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</si>
  <si>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</si>
  <si>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</si>
  <si>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</si>
  <si>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</si>
  <si>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</si>
  <si>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</si>
  <si>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</si>
  <si>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</si>
  <si>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</si>
  <si>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</si>
  <si>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</si>
  <si>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</si>
  <si>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</si>
  <si>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</si>
  <si>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</si>
  <si>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</si>
  <si>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</si>
  <si>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</si>
  <si>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</si>
  <si>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</si>
  <si>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</si>
  <si>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</si>
  <si>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</si>
  <si>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</si>
  <si>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</si>
  <si>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</si>
  <si>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</si>
  <si>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</si>
  <si>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</si>
  <si>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</si>
  <si>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</si>
  <si>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</si>
  <si>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</si>
  <si>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</si>
  <si>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</si>
  <si>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Budowa   wiat autobusowych w miejscowości    Wojnow oraz Sołectwie Osówiec</t>
  </si>
  <si>
    <t>Wykup dróg</t>
  </si>
  <si>
    <t>Budowa budynku komunalnego  mieszkalno- administracyjnego - opracowanie dokumentacji</t>
  </si>
  <si>
    <t>Modernizacjia bazy komputerowej w Urzędzie Gminy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</si>
  <si>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</si>
  <si>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</si>
  <si>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</si>
  <si>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</si>
  <si>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</si>
  <si>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</si>
  <si>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</si>
  <si>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</si>
  <si>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</si>
  <si>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</si>
  <si>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</si>
  <si>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</si>
  <si>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</si>
  <si>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</si>
  <si>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</si>
  <si>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</si>
  <si>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</si>
  <si>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</si>
  <si>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</si>
  <si>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</si>
  <si>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</si>
  <si>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</si>
  <si>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</si>
  <si>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</si>
  <si>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</si>
  <si>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</si>
  <si>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</si>
  <si>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</si>
  <si>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</si>
  <si>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</si>
  <si>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</si>
  <si>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</si>
  <si>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</si>
  <si>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</si>
  <si>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</si>
  <si>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</si>
  <si>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</si>
  <si>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</si>
  <si>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</si>
  <si>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</si>
  <si>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</si>
  <si>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</si>
  <si>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</si>
  <si>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</si>
  <si>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</si>
  <si>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do Zarządzenia nr 78/2016</t>
  </si>
  <si>
    <t>z dnia 30 września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</si>
</sst>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/>
    <xf numFmtId="0" fontId="18" fillId="0" borderId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</cellStyleXfs>
  <cellXfs count="220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7" applyFont="1"/>
    <xf numFmtId="0" fontId="17" fillId="0" borderId="0" xfId="2" applyFont="1" applyAlignment="1">
      <alignment vertical="center" wrapText="1"/>
    </xf>
    <xf numFmtId="43" fontId="3" fillId="0" borderId="0" xfId="6" applyFont="1"/>
    <xf numFmtId="0" fontId="3" fillId="0" borderId="0" xfId="2"/>
    <xf numFmtId="0" fontId="22" fillId="0" borderId="0" xfId="2" applyFont="1" applyAlignment="1">
      <alignment vertical="center"/>
    </xf>
    <xf numFmtId="0" fontId="23" fillId="2" borderId="2" xfId="10" applyFont="1" applyFill="1" applyBorder="1" applyAlignment="1">
      <alignment horizontal="center" vertical="center"/>
    </xf>
    <xf numFmtId="0" fontId="7" fillId="2" borderId="2" xfId="2" quotePrefix="1" applyNumberFormat="1" applyFont="1" applyFill="1" applyBorder="1" applyAlignment="1">
      <alignment horizontal="center" vertical="center"/>
    </xf>
    <xf numFmtId="0" fontId="23" fillId="2" borderId="3" xfId="10" applyFont="1" applyFill="1" applyBorder="1" applyAlignment="1">
      <alignment horizontal="center" vertical="center"/>
    </xf>
    <xf numFmtId="41" fontId="24" fillId="2" borderId="2" xfId="11" applyNumberFormat="1" applyFont="1" applyFill="1" applyBorder="1" applyAlignment="1">
      <alignment vertical="center" wrapText="1"/>
    </xf>
    <xf numFmtId="164" fontId="7" fillId="0" borderId="2" xfId="2" applyNumberFormat="1" applyFont="1" applyFill="1" applyBorder="1" applyAlignment="1">
      <alignment vertical="center"/>
    </xf>
    <xf numFmtId="164" fontId="25" fillId="2" borderId="2" xfId="2" applyNumberFormat="1" applyFont="1" applyFill="1" applyBorder="1" applyAlignment="1">
      <alignment vertical="center" wrapText="1"/>
    </xf>
    <xf numFmtId="164" fontId="7" fillId="2" borderId="1" xfId="2" applyNumberFormat="1" applyFont="1" applyFill="1" applyBorder="1" applyAlignment="1">
      <alignment vertical="center"/>
    </xf>
    <xf numFmtId="0" fontId="7" fillId="2" borderId="2" xfId="2" applyFont="1" applyFill="1" applyBorder="1" applyAlignment="1">
      <alignment vertical="center" wrapText="1"/>
    </xf>
    <xf numFmtId="41" fontId="7" fillId="2" borderId="2" xfId="2" applyNumberFormat="1" applyFont="1" applyFill="1" applyBorder="1" applyAlignment="1">
      <alignment horizontal="center" vertical="center"/>
    </xf>
    <xf numFmtId="164" fontId="7" fillId="2" borderId="3" xfId="2" applyNumberFormat="1" applyFont="1" applyFill="1" applyBorder="1" applyAlignment="1">
      <alignment vertical="center"/>
    </xf>
    <xf numFmtId="41" fontId="7" fillId="2" borderId="3" xfId="2" applyNumberFormat="1" applyFont="1" applyFill="1" applyBorder="1" applyAlignment="1">
      <alignment horizontal="center" vertical="center"/>
    </xf>
    <xf numFmtId="0" fontId="7" fillId="2" borderId="3" xfId="2" quotePrefix="1" applyNumberFormat="1" applyFont="1" applyFill="1" applyBorder="1" applyAlignment="1">
      <alignment horizontal="center" vertical="center"/>
    </xf>
    <xf numFmtId="41" fontId="26" fillId="2" borderId="16" xfId="11" applyNumberFormat="1" applyFont="1" applyFill="1" applyBorder="1" applyAlignment="1">
      <alignment vertical="center" wrapText="1"/>
    </xf>
    <xf numFmtId="164" fontId="27" fillId="0" borderId="16" xfId="2" applyNumberFormat="1" applyFont="1" applyBorder="1" applyAlignment="1">
      <alignment vertical="center"/>
    </xf>
    <xf numFmtId="164" fontId="27" fillId="2" borderId="16" xfId="2" applyNumberFormat="1" applyFont="1" applyFill="1" applyBorder="1" applyAlignment="1">
      <alignment vertical="center"/>
    </xf>
    <xf numFmtId="41" fontId="27" fillId="2" borderId="16" xfId="2" applyNumberFormat="1" applyFont="1" applyFill="1" applyBorder="1" applyAlignment="1">
      <alignment horizontal="center" vertical="center"/>
    </xf>
    <xf numFmtId="0" fontId="27" fillId="2" borderId="16" xfId="2" quotePrefix="1" applyNumberFormat="1" applyFont="1" applyFill="1" applyBorder="1" applyAlignment="1">
      <alignment horizontal="center" vertical="center"/>
    </xf>
    <xf numFmtId="164" fontId="27" fillId="0" borderId="17" xfId="2" applyNumberFormat="1" applyFont="1" applyBorder="1" applyAlignment="1">
      <alignment vertical="center"/>
    </xf>
    <xf numFmtId="164" fontId="27" fillId="2" borderId="17" xfId="2" applyNumberFormat="1" applyFont="1" applyFill="1" applyBorder="1" applyAlignment="1">
      <alignment vertical="center"/>
    </xf>
    <xf numFmtId="41" fontId="27" fillId="2" borderId="17" xfId="2" applyNumberFormat="1" applyFont="1" applyFill="1" applyBorder="1" applyAlignment="1">
      <alignment horizontal="center" vertical="center"/>
    </xf>
    <xf numFmtId="0" fontId="27" fillId="2" borderId="17" xfId="2" quotePrefix="1" applyNumberFormat="1" applyFont="1" applyFill="1" applyBorder="1" applyAlignment="1">
      <alignment horizontal="center" vertical="center"/>
    </xf>
    <xf numFmtId="41" fontId="26" fillId="2" borderId="17" xfId="11" applyNumberFormat="1" applyFont="1" applyFill="1" applyBorder="1" applyAlignment="1">
      <alignment vertical="center" wrapText="1"/>
    </xf>
    <xf numFmtId="0" fontId="3" fillId="0" borderId="1" xfId="2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41" fontId="28" fillId="2" borderId="1" xfId="2" applyNumberFormat="1" applyFont="1" applyFill="1" applyBorder="1" applyAlignment="1">
      <alignment horizontal="left" vertical="center" wrapText="1"/>
    </xf>
    <xf numFmtId="164" fontId="25" fillId="2" borderId="1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/>
    </xf>
    <xf numFmtId="41" fontId="24" fillId="2" borderId="1" xfId="2" applyNumberFormat="1" applyFont="1" applyFill="1" applyBorder="1" applyAlignment="1">
      <alignment vertical="center" wrapText="1"/>
    </xf>
    <xf numFmtId="0" fontId="7" fillId="2" borderId="1" xfId="12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18" xfId="2" applyNumberFormat="1" applyFont="1" applyFill="1" applyBorder="1" applyAlignment="1">
      <alignment horizontal="center" vertical="center"/>
    </xf>
    <xf numFmtId="41" fontId="24" fillId="2" borderId="18" xfId="2" applyNumberFormat="1" applyFont="1" applyFill="1" applyBorder="1" applyAlignment="1">
      <alignment vertical="center" wrapText="1"/>
    </xf>
    <xf numFmtId="164" fontId="7" fillId="2" borderId="18" xfId="2" applyNumberFormat="1" applyFont="1" applyFill="1" applyBorder="1" applyAlignment="1">
      <alignment vertical="center"/>
    </xf>
    <xf numFmtId="164" fontId="7" fillId="0" borderId="18" xfId="2" applyNumberFormat="1" applyFont="1" applyBorder="1" applyAlignment="1">
      <alignment vertical="center"/>
    </xf>
    <xf numFmtId="0" fontId="7" fillId="2" borderId="16" xfId="2" applyFont="1" applyFill="1" applyBorder="1" applyAlignment="1">
      <alignment horizontal="center" vertical="center"/>
    </xf>
    <xf numFmtId="0" fontId="7" fillId="2" borderId="16" xfId="2" applyNumberFormat="1" applyFont="1" applyFill="1" applyBorder="1" applyAlignment="1">
      <alignment horizontal="center" vertical="center"/>
    </xf>
    <xf numFmtId="41" fontId="29" fillId="2" borderId="16" xfId="2" applyNumberFormat="1" applyFont="1" applyFill="1" applyBorder="1" applyAlignment="1">
      <alignment vertical="center" wrapText="1"/>
    </xf>
    <xf numFmtId="164" fontId="7" fillId="2" borderId="16" xfId="2" applyNumberFormat="1" applyFont="1" applyFill="1" applyBorder="1" applyAlignment="1">
      <alignment vertical="center"/>
    </xf>
    <xf numFmtId="164" fontId="29" fillId="2" borderId="16" xfId="2" applyNumberFormat="1" applyFont="1" applyFill="1" applyBorder="1" applyAlignment="1">
      <alignment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41" fontId="29" fillId="2" borderId="5" xfId="2" applyNumberFormat="1" applyFont="1" applyFill="1" applyBorder="1" applyAlignment="1">
      <alignment vertical="center" wrapText="1"/>
    </xf>
    <xf numFmtId="164" fontId="7" fillId="2" borderId="5" xfId="2" applyNumberFormat="1" applyFont="1" applyFill="1" applyBorder="1" applyAlignment="1">
      <alignment vertical="center"/>
    </xf>
    <xf numFmtId="164" fontId="29" fillId="2" borderId="5" xfId="2" applyNumberFormat="1" applyFont="1" applyFill="1" applyBorder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164" fontId="7" fillId="2" borderId="2" xfId="2" applyNumberFormat="1" applyFont="1" applyFill="1" applyBorder="1" applyAlignment="1">
      <alignment vertical="center"/>
    </xf>
    <xf numFmtId="0" fontId="7" fillId="2" borderId="2" xfId="2" applyFont="1" applyFill="1" applyBorder="1" applyAlignment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4" xfId="2" applyNumberFormat="1" applyFont="1" applyFill="1" applyBorder="1" applyAlignment="1">
      <alignment horizontal="center" vertical="center"/>
    </xf>
    <xf numFmtId="164" fontId="7" fillId="2" borderId="4" xfId="2" applyNumberFormat="1" applyFont="1" applyFill="1" applyBorder="1" applyAlignment="1">
      <alignment vertical="center"/>
    </xf>
    <xf numFmtId="41" fontId="24" fillId="2" borderId="1" xfId="2" applyNumberFormat="1" applyFont="1" applyFill="1" applyBorder="1" applyAlignment="1">
      <alignment horizontal="left" vertical="center" wrapText="1"/>
    </xf>
    <xf numFmtId="164" fontId="7" fillId="2" borderId="4" xfId="2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horizontal="center" vertical="center"/>
    </xf>
    <xf numFmtId="0" fontId="3" fillId="0" borderId="1" xfId="2" applyBorder="1" applyAlignment="1">
      <alignment vertical="center"/>
    </xf>
    <xf numFmtId="0" fontId="3" fillId="0" borderId="0" xfId="2" applyBorder="1" applyAlignment="1">
      <alignment vertical="center"/>
    </xf>
    <xf numFmtId="0" fontId="7" fillId="2" borderId="2" xfId="2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horizontal="center" vertical="center"/>
    </xf>
    <xf numFmtId="41" fontId="24" fillId="2" borderId="18" xfId="2" applyNumberFormat="1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vertical="center"/>
    </xf>
    <xf numFmtId="0" fontId="29" fillId="2" borderId="16" xfId="2" applyNumberFormat="1" applyFont="1" applyFill="1" applyBorder="1" applyAlignment="1">
      <alignment horizontal="center" vertical="center"/>
    </xf>
    <xf numFmtId="41" fontId="29" fillId="2" borderId="16" xfId="2" applyNumberFormat="1" applyFont="1" applyFill="1" applyBorder="1" applyAlignment="1">
      <alignment horizontal="left" vertical="center" wrapText="1"/>
    </xf>
    <xf numFmtId="0" fontId="7" fillId="2" borderId="4" xfId="2" applyNumberFormat="1" applyFont="1" applyFill="1" applyBorder="1" applyAlignment="1">
      <alignment vertical="center"/>
    </xf>
    <xf numFmtId="0" fontId="29" fillId="2" borderId="5" xfId="2" applyNumberFormat="1" applyFont="1" applyFill="1" applyBorder="1" applyAlignment="1">
      <alignment horizontal="center" vertical="center"/>
    </xf>
    <xf numFmtId="0" fontId="29" fillId="2" borderId="23" xfId="1" applyFont="1" applyFill="1" applyBorder="1" applyAlignment="1">
      <alignment wrapText="1"/>
    </xf>
    <xf numFmtId="164" fontId="23" fillId="2" borderId="1" xfId="2" applyNumberFormat="1" applyFont="1" applyFill="1" applyBorder="1" applyAlignment="1">
      <alignment vertical="center"/>
    </xf>
    <xf numFmtId="0" fontId="22" fillId="2" borderId="4" xfId="2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horizontal="center" vertical="center"/>
    </xf>
    <xf numFmtId="41" fontId="28" fillId="2" borderId="2" xfId="2" applyNumberFormat="1" applyFont="1" applyFill="1" applyBorder="1" applyAlignment="1">
      <alignment horizontal="left" vertical="center" wrapText="1"/>
    </xf>
    <xf numFmtId="164" fontId="23" fillId="2" borderId="2" xfId="2" applyNumberFormat="1" applyFont="1" applyFill="1" applyBorder="1" applyAlignment="1">
      <alignment vertical="center"/>
    </xf>
    <xf numFmtId="164" fontId="7" fillId="2" borderId="2" xfId="2" applyNumberFormat="1" applyFont="1" applyFill="1" applyBorder="1" applyAlignment="1">
      <alignment vertical="center" wrapText="1"/>
    </xf>
    <xf numFmtId="0" fontId="22" fillId="2" borderId="3" xfId="2" applyFont="1" applyFill="1" applyBorder="1" applyAlignment="1">
      <alignment vertical="center" wrapText="1"/>
    </xf>
    <xf numFmtId="164" fontId="30" fillId="2" borderId="18" xfId="2" applyNumberFormat="1" applyFont="1" applyFill="1" applyBorder="1" applyAlignment="1">
      <alignment vertical="center"/>
    </xf>
    <xf numFmtId="0" fontId="7" fillId="2" borderId="18" xfId="2" applyFont="1" applyFill="1" applyBorder="1" applyAlignment="1">
      <alignment vertical="center"/>
    </xf>
    <xf numFmtId="164" fontId="30" fillId="2" borderId="16" xfId="2" applyNumberFormat="1" applyFont="1" applyFill="1" applyBorder="1" applyAlignment="1">
      <alignment vertical="center"/>
    </xf>
    <xf numFmtId="0" fontId="7" fillId="2" borderId="16" xfId="2" applyFont="1" applyFill="1" applyBorder="1" applyAlignment="1">
      <alignment vertical="center"/>
    </xf>
    <xf numFmtId="164" fontId="25" fillId="2" borderId="16" xfId="2" applyNumberFormat="1" applyFont="1" applyFill="1" applyBorder="1" applyAlignment="1">
      <alignment vertical="center"/>
    </xf>
    <xf numFmtId="164" fontId="31" fillId="2" borderId="16" xfId="2" applyNumberFormat="1" applyFont="1" applyFill="1" applyBorder="1" applyAlignment="1">
      <alignment vertical="center"/>
    </xf>
    <xf numFmtId="0" fontId="25" fillId="2" borderId="17" xfId="2" applyFont="1" applyFill="1" applyBorder="1" applyAlignment="1">
      <alignment horizontal="center" vertical="center"/>
    </xf>
    <xf numFmtId="0" fontId="25" fillId="2" borderId="24" xfId="2" applyFont="1" applyFill="1" applyBorder="1" applyAlignment="1">
      <alignment horizontal="center" vertical="center"/>
    </xf>
    <xf numFmtId="164" fontId="25" fillId="2" borderId="17" xfId="2" applyNumberFormat="1" applyFont="1" applyFill="1" applyBorder="1" applyAlignment="1">
      <alignment vertical="center"/>
    </xf>
    <xf numFmtId="164" fontId="29" fillId="2" borderId="17" xfId="2" applyNumberFormat="1" applyFont="1" applyFill="1" applyBorder="1" applyAlignment="1">
      <alignment vertical="center"/>
    </xf>
    <xf numFmtId="164" fontId="7" fillId="2" borderId="17" xfId="2" applyNumberFormat="1" applyFont="1" applyFill="1" applyBorder="1" applyAlignment="1">
      <alignment vertical="center"/>
    </xf>
    <xf numFmtId="0" fontId="7" fillId="2" borderId="17" xfId="2" applyFont="1" applyFill="1" applyBorder="1" applyAlignment="1">
      <alignment vertical="center"/>
    </xf>
    <xf numFmtId="0" fontId="25" fillId="2" borderId="16" xfId="2" applyFont="1" applyFill="1" applyBorder="1" applyAlignment="1">
      <alignment horizontal="center" vertical="center"/>
    </xf>
    <xf numFmtId="41" fontId="29" fillId="2" borderId="17" xfId="2" applyNumberFormat="1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/>
    </xf>
    <xf numFmtId="164" fontId="25" fillId="2" borderId="5" xfId="2" applyNumberFormat="1" applyFont="1" applyFill="1" applyBorder="1" applyAlignment="1">
      <alignment vertical="center"/>
    </xf>
    <xf numFmtId="0" fontId="7" fillId="2" borderId="5" xfId="2" applyFont="1" applyFill="1" applyBorder="1" applyAlignment="1">
      <alignment vertical="center"/>
    </xf>
    <xf numFmtId="0" fontId="22" fillId="2" borderId="4" xfId="2" applyNumberFormat="1" applyFont="1" applyFill="1" applyBorder="1" applyAlignment="1">
      <alignment horizontal="center" vertical="center"/>
    </xf>
    <xf numFmtId="41" fontId="24" fillId="2" borderId="25" xfId="2" applyNumberFormat="1" applyFont="1" applyFill="1" applyBorder="1" applyAlignment="1">
      <alignment vertical="center" wrapText="1"/>
    </xf>
    <xf numFmtId="0" fontId="22" fillId="2" borderId="1" xfId="2" applyNumberFormat="1" applyFont="1" applyFill="1" applyBorder="1" applyAlignment="1">
      <alignment vertical="center"/>
    </xf>
    <xf numFmtId="0" fontId="22" fillId="2" borderId="1" xfId="2" applyNumberFormat="1" applyFont="1" applyFill="1" applyBorder="1" applyAlignment="1">
      <alignment horizontal="center" vertical="center" wrapText="1"/>
    </xf>
    <xf numFmtId="164" fontId="32" fillId="2" borderId="1" xfId="2" applyNumberFormat="1" applyFont="1" applyFill="1" applyBorder="1" applyAlignment="1">
      <alignment vertical="center" wrapText="1"/>
    </xf>
    <xf numFmtId="164" fontId="33" fillId="2" borderId="2" xfId="2" applyNumberFormat="1" applyFont="1" applyFill="1" applyBorder="1" applyAlignment="1">
      <alignment vertical="center"/>
    </xf>
    <xf numFmtId="0" fontId="22" fillId="2" borderId="2" xfId="2" applyNumberFormat="1" applyFont="1" applyFill="1" applyBorder="1" applyAlignment="1">
      <alignment vertical="center"/>
    </xf>
    <xf numFmtId="0" fontId="22" fillId="2" borderId="2" xfId="2" applyNumberFormat="1" applyFont="1" applyFill="1" applyBorder="1" applyAlignment="1">
      <alignment horizontal="center" vertical="center" wrapText="1"/>
    </xf>
    <xf numFmtId="41" fontId="24" fillId="2" borderId="2" xfId="2" applyNumberFormat="1" applyFont="1" applyFill="1" applyBorder="1" applyAlignment="1">
      <alignment vertical="center" wrapText="1"/>
    </xf>
    <xf numFmtId="164" fontId="21" fillId="0" borderId="27" xfId="2" applyNumberFormat="1" applyFont="1" applyBorder="1" applyAlignment="1">
      <alignment vertical="center"/>
    </xf>
    <xf numFmtId="164" fontId="21" fillId="2" borderId="27" xfId="2" applyNumberFormat="1" applyFont="1" applyFill="1" applyBorder="1" applyAlignment="1">
      <alignment vertical="center" wrapText="1"/>
    </xf>
    <xf numFmtId="164" fontId="21" fillId="2" borderId="27" xfId="2" applyNumberFormat="1" applyFont="1" applyFill="1" applyBorder="1" applyAlignment="1">
      <alignment vertical="center"/>
    </xf>
    <xf numFmtId="0" fontId="21" fillId="2" borderId="28" xfId="2" applyFont="1" applyFill="1" applyBorder="1" applyAlignment="1">
      <alignment horizontal="center" vertical="center"/>
    </xf>
    <xf numFmtId="164" fontId="3" fillId="0" borderId="0" xfId="2" applyNumberFormat="1" applyAlignment="1">
      <alignment vertical="center"/>
    </xf>
    <xf numFmtId="0" fontId="3" fillId="0" borderId="0" xfId="2" applyFont="1" applyAlignment="1">
      <alignment vertical="center"/>
    </xf>
    <xf numFmtId="0" fontId="34" fillId="0" borderId="0" xfId="0" applyFont="1"/>
    <xf numFmtId="0" fontId="9" fillId="2" borderId="1" xfId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10" fillId="2" borderId="1" xfId="1" applyFont="1" applyFill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2" fillId="2" borderId="4" xfId="1" applyFill="1" applyBorder="1" applyAlignment="1">
      <alignment vertical="center"/>
    </xf>
    <xf numFmtId="164" fontId="2" fillId="2" borderId="4" xfId="1" applyNumberForma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0" fontId="10" fillId="0" borderId="0" xfId="8" applyFont="1" applyAlignment="1">
      <alignment horizontal="center" wrapText="1"/>
    </xf>
    <xf numFmtId="0" fontId="19" fillId="0" borderId="0" xfId="2" applyFont="1" applyFill="1" applyAlignment="1">
      <alignment horizontal="center" vertical="center" wrapText="1"/>
    </xf>
    <xf numFmtId="0" fontId="20" fillId="3" borderId="1" xfId="2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/>
    </xf>
    <xf numFmtId="0" fontId="21" fillId="3" borderId="2" xfId="2" applyFont="1" applyFill="1" applyBorder="1" applyAlignment="1">
      <alignment horizontal="center" vertical="center"/>
    </xf>
    <xf numFmtId="0" fontId="21" fillId="3" borderId="3" xfId="2" applyFont="1" applyFill="1" applyBorder="1" applyAlignment="1">
      <alignment horizontal="center" vertical="center"/>
    </xf>
    <xf numFmtId="0" fontId="21" fillId="3" borderId="4" xfId="2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 wrapText="1"/>
    </xf>
    <xf numFmtId="0" fontId="21" fillId="3" borderId="13" xfId="2" applyFont="1" applyFill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164" fontId="7" fillId="2" borderId="2" xfId="2" applyNumberFormat="1" applyFont="1" applyFill="1" applyBorder="1" applyAlignment="1">
      <alignment horizontal="left" vertical="center" wrapText="1"/>
    </xf>
    <xf numFmtId="164" fontId="7" fillId="2" borderId="3" xfId="2" applyNumberFormat="1" applyFont="1" applyFill="1" applyBorder="1" applyAlignment="1">
      <alignment horizontal="left" vertical="center" wrapText="1"/>
    </xf>
    <xf numFmtId="164" fontId="7" fillId="2" borderId="4" xfId="2" applyNumberFormat="1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25" fillId="2" borderId="21" xfId="2" applyFont="1" applyFill="1" applyBorder="1" applyAlignment="1">
      <alignment horizontal="center" vertical="center"/>
    </xf>
    <xf numFmtId="0" fontId="25" fillId="2" borderId="22" xfId="2" applyFont="1" applyFill="1" applyBorder="1" applyAlignment="1">
      <alignment horizontal="center" vertical="center"/>
    </xf>
    <xf numFmtId="0" fontId="21" fillId="3" borderId="14" xfId="2" applyFont="1" applyFill="1" applyBorder="1" applyAlignment="1">
      <alignment horizontal="center" vertical="center" wrapText="1"/>
    </xf>
    <xf numFmtId="0" fontId="21" fillId="3" borderId="15" xfId="2" applyFont="1" applyFill="1" applyBorder="1" applyAlignment="1">
      <alignment horizontal="center" vertical="center" wrapText="1"/>
    </xf>
    <xf numFmtId="0" fontId="21" fillId="3" borderId="2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1" fillId="3" borderId="3" xfId="2" applyFont="1" applyFill="1" applyBorder="1" applyAlignment="1">
      <alignment horizontal="center" vertical="center" wrapText="1"/>
    </xf>
    <xf numFmtId="0" fontId="21" fillId="3" borderId="4" xfId="2" applyFont="1" applyFill="1" applyBorder="1" applyAlignment="1">
      <alignment horizontal="center" vertic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164" fontId="7" fillId="2" borderId="3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164" fontId="25" fillId="2" borderId="18" xfId="2" applyNumberFormat="1" applyFont="1" applyFill="1" applyBorder="1" applyAlignment="1">
      <alignment horizontal="left" vertical="center" wrapText="1"/>
    </xf>
    <xf numFmtId="164" fontId="25" fillId="2" borderId="16" xfId="2" applyNumberFormat="1" applyFont="1" applyFill="1" applyBorder="1" applyAlignment="1">
      <alignment horizontal="left" vertical="center" wrapText="1"/>
    </xf>
    <xf numFmtId="164" fontId="25" fillId="2" borderId="17" xfId="2" applyNumberFormat="1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left" vertical="center"/>
    </xf>
    <xf numFmtId="0" fontId="25" fillId="2" borderId="19" xfId="2" applyNumberFormat="1" applyFont="1" applyFill="1" applyBorder="1" applyAlignment="1">
      <alignment horizontal="center" vertical="center"/>
    </xf>
    <xf numFmtId="0" fontId="25" fillId="2" borderId="20" xfId="2" applyNumberFormat="1" applyFont="1" applyFill="1" applyBorder="1" applyAlignment="1">
      <alignment horizontal="center" vertical="center"/>
    </xf>
    <xf numFmtId="164" fontId="22" fillId="2" borderId="18" xfId="2" applyNumberFormat="1" applyFont="1" applyFill="1" applyBorder="1" applyAlignment="1">
      <alignment horizontal="left" vertical="top" wrapText="1"/>
    </xf>
    <xf numFmtId="164" fontId="22" fillId="2" borderId="16" xfId="2" applyNumberFormat="1" applyFont="1" applyFill="1" applyBorder="1" applyAlignment="1">
      <alignment horizontal="left" vertical="top" wrapText="1"/>
    </xf>
    <xf numFmtId="164" fontId="22" fillId="2" borderId="17" xfId="2" applyNumberFormat="1" applyFont="1" applyFill="1" applyBorder="1" applyAlignment="1">
      <alignment horizontal="left" vertical="top" wrapText="1"/>
    </xf>
    <xf numFmtId="164" fontId="22" fillId="2" borderId="5" xfId="2" applyNumberFormat="1" applyFont="1" applyFill="1" applyBorder="1" applyAlignment="1">
      <alignment horizontal="left" vertical="top" wrapText="1"/>
    </xf>
    <xf numFmtId="0" fontId="21" fillId="0" borderId="10" xfId="2" applyFont="1" applyBorder="1" applyAlignment="1">
      <alignment horizontal="center" vertical="center"/>
    </xf>
    <xf numFmtId="0" fontId="21" fillId="0" borderId="11" xfId="2" applyFont="1" applyBorder="1" applyAlignment="1">
      <alignment horizontal="center" vertical="center"/>
    </xf>
    <xf numFmtId="0" fontId="21" fillId="0" borderId="26" xfId="2" applyFont="1" applyBorder="1" applyAlignment="1">
      <alignment horizontal="center" vertical="center"/>
    </xf>
    <xf numFmtId="0" fontId="21" fillId="0" borderId="12" xfId="2" applyFont="1" applyBorder="1" applyAlignment="1">
      <alignment horizontal="center" vertical="center"/>
    </xf>
    <xf numFmtId="0" fontId="35" fillId="0" borderId="0" xfId="2" applyFont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</cellXfs>
  <cellStyles count="13">
    <cellStyle name="Dziesiętny 2" xfId="6"/>
    <cellStyle name="Dziesiętny 5" xfId="3"/>
    <cellStyle name="Dziesiętny 5 2" xfId="9"/>
    <cellStyle name="Dziesiętny 8 2" xfId="12"/>
    <cellStyle name="Normalny" xfId="0" builtinId="0"/>
    <cellStyle name="Normalny 2" xfId="5"/>
    <cellStyle name="Normalny 2 2" xfId="1"/>
    <cellStyle name="Normalny 3" xfId="11"/>
    <cellStyle name="Normalny_dochody 2010 zał.1" xfId="7"/>
    <cellStyle name="Normalny_inwes I póó. 2007" xfId="10"/>
    <cellStyle name="Normalny_zad.zlecl.Ipol.2007" xfId="4"/>
    <cellStyle name="Normalny_zal_Szczecin" xfId="8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opLeftCell="B1" workbookViewId="0">
      <selection activeCell="E2" sqref="E2:F4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34" style="2" customWidth="1"/>
    <col min="6" max="6" width="19.85546875" style="2" customWidth="1"/>
    <col min="7" max="7" width="18.140625" style="2" customWidth="1"/>
    <col min="8" max="8" width="18.8554687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2" style="2" customWidth="1"/>
    <col min="13" max="16384" width="9.140625" style="2"/>
  </cols>
  <sheetData>
    <row r="1" spans="1:12" ht="12.75" customHeight="1">
      <c r="B1" s="46"/>
      <c r="C1" s="46"/>
      <c r="D1" s="46"/>
      <c r="E1" s="47" t="s">
        <v>0</v>
      </c>
      <c r="F1" s="48"/>
      <c r="G1" s="48"/>
      <c r="I1" s="49" t="s">
        <v>25</v>
      </c>
      <c r="K1" s="2" t="s">
        <v>0</v>
      </c>
      <c r="L1" s="50"/>
    </row>
    <row r="2" spans="1:12" ht="12.75" customHeight="1">
      <c r="B2" s="46"/>
      <c r="C2" s="46"/>
      <c r="D2" s="46"/>
      <c r="E2" s="168" t="s">
        <v>0</v>
      </c>
      <c r="F2" s="168"/>
      <c r="G2" s="48"/>
      <c r="I2" s="7" t="s">
        <v>112</v>
      </c>
      <c r="K2" s="2" t="s">
        <v>0</v>
      </c>
      <c r="L2" s="50"/>
    </row>
    <row r="3" spans="1:12" ht="12.75" customHeight="1">
      <c r="B3" s="46"/>
      <c r="C3" s="46"/>
      <c r="D3" s="46"/>
      <c r="E3" s="168"/>
      <c r="F3" s="168"/>
      <c r="G3" s="48"/>
      <c r="I3" s="7" t="s">
        <v>2</v>
      </c>
      <c r="L3" s="50"/>
    </row>
    <row r="4" spans="1:12" ht="12.75" customHeight="1">
      <c r="E4" s="168"/>
      <c r="F4" s="168"/>
      <c r="I4" s="7" t="s">
        <v>113</v>
      </c>
      <c r="L4" s="50"/>
    </row>
    <row r="5" spans="1:12" ht="12.75" customHeight="1">
      <c r="I5" s="9" t="s">
        <v>3</v>
      </c>
      <c r="L5" s="50"/>
    </row>
    <row r="6" spans="1:12" ht="18">
      <c r="A6" s="169" t="s">
        <v>26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</row>
    <row r="7" spans="1:12" s="51" customFormat="1" ht="12.75" customHeight="1">
      <c r="A7" s="170" t="s">
        <v>27</v>
      </c>
      <c r="B7" s="170" t="s">
        <v>5</v>
      </c>
      <c r="C7" s="171" t="s">
        <v>23</v>
      </c>
      <c r="D7" s="172" t="s">
        <v>7</v>
      </c>
      <c r="E7" s="175" t="s">
        <v>28</v>
      </c>
      <c r="F7" s="175" t="s">
        <v>29</v>
      </c>
      <c r="G7" s="176" t="s">
        <v>30</v>
      </c>
      <c r="H7" s="177"/>
      <c r="I7" s="177"/>
      <c r="J7" s="177"/>
      <c r="K7" s="178"/>
      <c r="L7" s="175" t="s">
        <v>31</v>
      </c>
    </row>
    <row r="8" spans="1:12" s="51" customFormat="1" ht="12.75" customHeight="1">
      <c r="A8" s="170"/>
      <c r="B8" s="170"/>
      <c r="C8" s="171"/>
      <c r="D8" s="173"/>
      <c r="E8" s="175"/>
      <c r="F8" s="175"/>
      <c r="G8" s="175" t="s">
        <v>32</v>
      </c>
      <c r="H8" s="176" t="s">
        <v>33</v>
      </c>
      <c r="I8" s="187"/>
      <c r="J8" s="188"/>
      <c r="K8" s="189" t="s">
        <v>34</v>
      </c>
      <c r="L8" s="175"/>
    </row>
    <row r="9" spans="1:12" s="51" customFormat="1" ht="12.75" customHeight="1">
      <c r="A9" s="170"/>
      <c r="B9" s="170"/>
      <c r="C9" s="171"/>
      <c r="D9" s="173"/>
      <c r="E9" s="175"/>
      <c r="F9" s="175"/>
      <c r="G9" s="175"/>
      <c r="H9" s="175" t="s">
        <v>35</v>
      </c>
      <c r="I9" s="175" t="s">
        <v>36</v>
      </c>
      <c r="J9" s="189" t="s">
        <v>37</v>
      </c>
      <c r="K9" s="190"/>
      <c r="L9" s="175"/>
    </row>
    <row r="10" spans="1:12" s="51" customFormat="1">
      <c r="A10" s="170"/>
      <c r="B10" s="170"/>
      <c r="C10" s="171"/>
      <c r="D10" s="173"/>
      <c r="E10" s="175"/>
      <c r="F10" s="175"/>
      <c r="G10" s="175"/>
      <c r="H10" s="175"/>
      <c r="I10" s="175"/>
      <c r="J10" s="192"/>
      <c r="K10" s="190"/>
      <c r="L10" s="175"/>
    </row>
    <row r="11" spans="1:12" s="51" customFormat="1" ht="21" customHeight="1">
      <c r="A11" s="170"/>
      <c r="B11" s="170"/>
      <c r="C11" s="171"/>
      <c r="D11" s="174"/>
      <c r="E11" s="175"/>
      <c r="F11" s="175"/>
      <c r="G11" s="175"/>
      <c r="H11" s="175"/>
      <c r="I11" s="175"/>
      <c r="J11" s="193"/>
      <c r="K11" s="191"/>
      <c r="L11" s="175"/>
    </row>
    <row r="12" spans="1:12" ht="28.5" customHeight="1">
      <c r="A12" s="52">
        <v>1</v>
      </c>
      <c r="B12" s="53" t="s">
        <v>17</v>
      </c>
      <c r="C12" s="53" t="s">
        <v>38</v>
      </c>
      <c r="D12" s="54">
        <v>6050</v>
      </c>
      <c r="E12" s="55" t="s">
        <v>39</v>
      </c>
      <c r="F12" s="56">
        <v>0</v>
      </c>
      <c r="G12" s="56">
        <v>0</v>
      </c>
      <c r="H12" s="56">
        <v>0</v>
      </c>
      <c r="I12" s="56">
        <v>0</v>
      </c>
      <c r="J12" s="57" t="s">
        <v>40</v>
      </c>
      <c r="K12" s="58"/>
      <c r="L12" s="59" t="s">
        <v>41</v>
      </c>
    </row>
    <row r="13" spans="1:12" ht="21.75" customHeight="1">
      <c r="A13" s="60">
        <v>2</v>
      </c>
      <c r="B13" s="53" t="s">
        <v>17</v>
      </c>
      <c r="C13" s="53" t="s">
        <v>42</v>
      </c>
      <c r="D13" s="53">
        <v>6210</v>
      </c>
      <c r="E13" s="55" t="s">
        <v>43</v>
      </c>
      <c r="F13" s="56">
        <v>310000</v>
      </c>
      <c r="G13" s="56">
        <v>280000</v>
      </c>
      <c r="H13" s="56">
        <v>280000</v>
      </c>
      <c r="I13" s="56">
        <v>0</v>
      </c>
      <c r="J13" s="194" t="s">
        <v>40</v>
      </c>
      <c r="K13" s="61"/>
      <c r="L13" s="196" t="s">
        <v>44</v>
      </c>
    </row>
    <row r="14" spans="1:12" ht="25.5" customHeight="1">
      <c r="A14" s="62"/>
      <c r="B14" s="63"/>
      <c r="C14" s="63"/>
      <c r="D14" s="63"/>
      <c r="E14" s="64" t="s">
        <v>45</v>
      </c>
      <c r="F14" s="65"/>
      <c r="G14" s="65"/>
      <c r="H14" s="65"/>
      <c r="I14" s="65">
        <v>0</v>
      </c>
      <c r="J14" s="195"/>
      <c r="K14" s="66"/>
      <c r="L14" s="197"/>
    </row>
    <row r="15" spans="1:12" ht="24" customHeight="1">
      <c r="A15" s="67"/>
      <c r="B15" s="68"/>
      <c r="C15" s="68"/>
      <c r="D15" s="68"/>
      <c r="E15" s="64" t="s">
        <v>46</v>
      </c>
      <c r="F15" s="65"/>
      <c r="G15" s="65"/>
      <c r="H15" s="65"/>
      <c r="I15" s="65"/>
      <c r="J15" s="195"/>
      <c r="K15" s="66"/>
      <c r="L15" s="197"/>
    </row>
    <row r="16" spans="1:12" ht="24" customHeight="1">
      <c r="A16" s="67"/>
      <c r="B16" s="68"/>
      <c r="C16" s="68"/>
      <c r="D16" s="68"/>
      <c r="E16" s="64" t="s">
        <v>47</v>
      </c>
      <c r="F16" s="69"/>
      <c r="G16" s="69"/>
      <c r="H16" s="69"/>
      <c r="I16" s="69"/>
      <c r="J16" s="195"/>
      <c r="K16" s="70"/>
      <c r="L16" s="197"/>
    </row>
    <row r="17" spans="1:12" ht="31.5" customHeight="1">
      <c r="A17" s="71"/>
      <c r="B17" s="72"/>
      <c r="C17" s="72"/>
      <c r="D17" s="72"/>
      <c r="E17" s="73" t="s">
        <v>48</v>
      </c>
      <c r="F17" s="69"/>
      <c r="G17" s="69"/>
      <c r="H17" s="69"/>
      <c r="I17" s="69"/>
      <c r="J17" s="195"/>
      <c r="K17" s="70"/>
      <c r="L17" s="197"/>
    </row>
    <row r="18" spans="1:12" ht="70.5" customHeight="1">
      <c r="A18" s="74">
        <v>3</v>
      </c>
      <c r="B18" s="75">
        <v>600</v>
      </c>
      <c r="C18" s="75">
        <v>60013</v>
      </c>
      <c r="D18" s="75">
        <v>6300</v>
      </c>
      <c r="E18" s="76" t="s">
        <v>49</v>
      </c>
      <c r="F18" s="58">
        <v>400000</v>
      </c>
      <c r="G18" s="58">
        <v>400000</v>
      </c>
      <c r="H18" s="58">
        <v>400000</v>
      </c>
      <c r="I18" s="58">
        <v>0</v>
      </c>
      <c r="J18" s="77" t="s">
        <v>50</v>
      </c>
      <c r="K18" s="58"/>
      <c r="L18" s="78" t="s">
        <v>51</v>
      </c>
    </row>
    <row r="19" spans="1:12" ht="45" customHeight="1">
      <c r="A19" s="79">
        <v>4</v>
      </c>
      <c r="B19" s="75">
        <v>600</v>
      </c>
      <c r="C19" s="75">
        <v>60014</v>
      </c>
      <c r="D19" s="75">
        <v>6300</v>
      </c>
      <c r="E19" s="80" t="s">
        <v>52</v>
      </c>
      <c r="F19" s="58">
        <v>0</v>
      </c>
      <c r="G19" s="58">
        <v>0</v>
      </c>
      <c r="H19" s="58">
        <v>0</v>
      </c>
      <c r="I19" s="58">
        <v>0</v>
      </c>
      <c r="J19" s="77" t="s">
        <v>50</v>
      </c>
      <c r="K19" s="58"/>
      <c r="L19" s="78" t="s">
        <v>53</v>
      </c>
    </row>
    <row r="20" spans="1:12" ht="40.5" customHeight="1">
      <c r="A20" s="81">
        <v>5</v>
      </c>
      <c r="B20" s="75">
        <v>600</v>
      </c>
      <c r="C20" s="75">
        <v>60016</v>
      </c>
      <c r="D20" s="75">
        <v>6050</v>
      </c>
      <c r="E20" s="80" t="s">
        <v>54</v>
      </c>
      <c r="F20" s="58">
        <v>1137158.3500000001</v>
      </c>
      <c r="G20" s="58">
        <v>1094000</v>
      </c>
      <c r="H20" s="58">
        <v>1094000</v>
      </c>
      <c r="I20" s="58">
        <v>0</v>
      </c>
      <c r="J20" s="82" t="s">
        <v>50</v>
      </c>
      <c r="K20" s="58" t="s">
        <v>0</v>
      </c>
      <c r="L20" s="83" t="s">
        <v>41</v>
      </c>
    </row>
    <row r="21" spans="1:12" ht="47.25" customHeight="1">
      <c r="A21" s="84">
        <v>6</v>
      </c>
      <c r="B21" s="85">
        <v>600</v>
      </c>
      <c r="C21" s="85">
        <v>60016</v>
      </c>
      <c r="D21" s="85">
        <v>6050</v>
      </c>
      <c r="E21" s="86" t="s">
        <v>55</v>
      </c>
      <c r="F21" s="87">
        <v>1933750</v>
      </c>
      <c r="G21" s="88">
        <v>1017000</v>
      </c>
      <c r="H21" s="88">
        <v>1017000</v>
      </c>
      <c r="I21" s="88">
        <v>0</v>
      </c>
      <c r="J21" s="198" t="s">
        <v>50</v>
      </c>
      <c r="K21" s="87"/>
      <c r="L21" s="201" t="s">
        <v>41</v>
      </c>
    </row>
    <row r="22" spans="1:12" ht="31.5" customHeight="1">
      <c r="A22" s="89"/>
      <c r="B22" s="90"/>
      <c r="C22" s="90"/>
      <c r="D22" s="90"/>
      <c r="E22" s="91" t="s">
        <v>56</v>
      </c>
      <c r="F22" s="92" t="s">
        <v>0</v>
      </c>
      <c r="G22" s="93" t="s">
        <v>0</v>
      </c>
      <c r="H22" s="93" t="s">
        <v>0</v>
      </c>
      <c r="I22" s="93"/>
      <c r="J22" s="199"/>
      <c r="K22" s="92" t="s">
        <v>0</v>
      </c>
      <c r="L22" s="202"/>
    </row>
    <row r="23" spans="1:12" ht="45.75" customHeight="1">
      <c r="A23" s="89"/>
      <c r="B23" s="90"/>
      <c r="C23" s="90"/>
      <c r="D23" s="90"/>
      <c r="E23" s="91" t="s">
        <v>57</v>
      </c>
      <c r="F23" s="92" t="s">
        <v>0</v>
      </c>
      <c r="G23" s="93" t="s">
        <v>0</v>
      </c>
      <c r="H23" s="93" t="s">
        <v>0</v>
      </c>
      <c r="I23" s="93" t="s">
        <v>0</v>
      </c>
      <c r="J23" s="199"/>
      <c r="K23" s="92" t="s">
        <v>0</v>
      </c>
      <c r="L23" s="202"/>
    </row>
    <row r="24" spans="1:12" ht="27" customHeight="1">
      <c r="A24" s="89"/>
      <c r="B24" s="90"/>
      <c r="C24" s="90"/>
      <c r="D24" s="90"/>
      <c r="E24" s="91" t="s">
        <v>58</v>
      </c>
      <c r="F24" s="92" t="s">
        <v>0</v>
      </c>
      <c r="G24" s="93" t="s">
        <v>0</v>
      </c>
      <c r="H24" s="93" t="s">
        <v>0</v>
      </c>
      <c r="I24" s="93" t="s">
        <v>0</v>
      </c>
      <c r="J24" s="199"/>
      <c r="K24" s="92"/>
      <c r="L24" s="202"/>
    </row>
    <row r="25" spans="1:12" ht="33" customHeight="1">
      <c r="A25" s="94"/>
      <c r="B25" s="95"/>
      <c r="C25" s="95"/>
      <c r="D25" s="90"/>
      <c r="E25" s="91" t="s">
        <v>59</v>
      </c>
      <c r="F25" s="92" t="s">
        <v>0</v>
      </c>
      <c r="G25" s="93" t="s">
        <v>0</v>
      </c>
      <c r="H25" s="93" t="s">
        <v>0</v>
      </c>
      <c r="I25" s="93" t="s">
        <v>0</v>
      </c>
      <c r="J25" s="199"/>
      <c r="K25" s="92"/>
      <c r="L25" s="202"/>
    </row>
    <row r="26" spans="1:12" ht="28.5" customHeight="1">
      <c r="A26" s="203" t="s">
        <v>60</v>
      </c>
      <c r="B26" s="204"/>
      <c r="C26" s="96"/>
      <c r="D26" s="96"/>
      <c r="E26" s="97" t="s">
        <v>61</v>
      </c>
      <c r="F26" s="98" t="s">
        <v>0</v>
      </c>
      <c r="G26" s="99" t="s">
        <v>0</v>
      </c>
      <c r="H26" s="99" t="s">
        <v>0</v>
      </c>
      <c r="I26" s="99" t="s">
        <v>0</v>
      </c>
      <c r="J26" s="200"/>
      <c r="K26" s="92"/>
      <c r="L26" s="202"/>
    </row>
    <row r="27" spans="1:12" ht="48.75" customHeight="1">
      <c r="A27" s="100">
        <v>7</v>
      </c>
      <c r="B27" s="75">
        <v>600</v>
      </c>
      <c r="C27" s="75">
        <v>60016</v>
      </c>
      <c r="D27" s="75">
        <v>6050</v>
      </c>
      <c r="E27" s="80" t="s">
        <v>62</v>
      </c>
      <c r="F27" s="58">
        <v>435000</v>
      </c>
      <c r="G27" s="58">
        <v>35000</v>
      </c>
      <c r="H27" s="58">
        <v>35000</v>
      </c>
      <c r="I27" s="58">
        <v>0</v>
      </c>
      <c r="J27" s="82" t="s">
        <v>50</v>
      </c>
      <c r="K27" s="58" t="s">
        <v>0</v>
      </c>
      <c r="L27" s="83" t="s">
        <v>41</v>
      </c>
    </row>
    <row r="28" spans="1:12" ht="38.25" customHeight="1">
      <c r="A28" s="100">
        <v>8</v>
      </c>
      <c r="B28" s="75">
        <v>600</v>
      </c>
      <c r="C28" s="75">
        <v>60016</v>
      </c>
      <c r="D28" s="75">
        <v>6050</v>
      </c>
      <c r="E28" s="80" t="s">
        <v>63</v>
      </c>
      <c r="F28" s="58">
        <v>12000</v>
      </c>
      <c r="G28" s="58">
        <v>12000</v>
      </c>
      <c r="H28" s="58">
        <v>12000</v>
      </c>
      <c r="I28" s="58">
        <v>0</v>
      </c>
      <c r="J28" s="82"/>
      <c r="K28" s="58"/>
      <c r="L28" s="83"/>
    </row>
    <row r="29" spans="1:12" ht="30.75" customHeight="1">
      <c r="A29" s="100">
        <v>9</v>
      </c>
      <c r="B29" s="75">
        <v>600</v>
      </c>
      <c r="C29" s="75">
        <v>60016</v>
      </c>
      <c r="D29" s="75">
        <v>6060</v>
      </c>
      <c r="E29" s="80" t="s">
        <v>64</v>
      </c>
      <c r="F29" s="58">
        <v>201000</v>
      </c>
      <c r="G29" s="58">
        <v>201000</v>
      </c>
      <c r="H29" s="58">
        <v>201000</v>
      </c>
      <c r="I29" s="58">
        <v>0</v>
      </c>
      <c r="J29" s="77" t="s">
        <v>50</v>
      </c>
      <c r="K29" s="58"/>
      <c r="L29" s="83" t="s">
        <v>41</v>
      </c>
    </row>
    <row r="30" spans="1:12" ht="30.75" customHeight="1">
      <c r="A30" s="100">
        <v>10</v>
      </c>
      <c r="B30" s="75">
        <v>700</v>
      </c>
      <c r="C30" s="75">
        <v>70095</v>
      </c>
      <c r="D30" s="75">
        <v>6050</v>
      </c>
      <c r="E30" s="80" t="s">
        <v>65</v>
      </c>
      <c r="F30" s="58">
        <v>35000</v>
      </c>
      <c r="G30" s="58">
        <v>35000</v>
      </c>
      <c r="H30" s="58">
        <v>35000</v>
      </c>
      <c r="I30" s="58"/>
      <c r="J30" s="77"/>
      <c r="K30" s="101"/>
      <c r="L30" s="102"/>
    </row>
    <row r="31" spans="1:12" ht="36" customHeight="1">
      <c r="A31" s="100">
        <v>11</v>
      </c>
      <c r="B31" s="75">
        <v>750</v>
      </c>
      <c r="C31" s="75">
        <v>75023</v>
      </c>
      <c r="D31" s="75">
        <v>6060</v>
      </c>
      <c r="E31" s="80" t="s">
        <v>66</v>
      </c>
      <c r="F31" s="58">
        <v>0</v>
      </c>
      <c r="G31" s="58">
        <v>0</v>
      </c>
      <c r="H31" s="58">
        <v>0</v>
      </c>
      <c r="I31" s="58">
        <v>0</v>
      </c>
      <c r="J31" s="77" t="s">
        <v>50</v>
      </c>
      <c r="K31" s="101"/>
      <c r="L31" s="102" t="s">
        <v>41</v>
      </c>
    </row>
    <row r="32" spans="1:12" ht="37.5" customHeight="1">
      <c r="A32" s="103">
        <v>12</v>
      </c>
      <c r="B32" s="104">
        <v>754</v>
      </c>
      <c r="C32" s="75">
        <v>75412</v>
      </c>
      <c r="D32" s="75">
        <v>6230</v>
      </c>
      <c r="E32" s="80" t="s">
        <v>67</v>
      </c>
      <c r="F32" s="105">
        <v>750000</v>
      </c>
      <c r="G32" s="58">
        <v>450000</v>
      </c>
      <c r="H32" s="58">
        <v>170000</v>
      </c>
      <c r="I32" s="58">
        <v>280000</v>
      </c>
      <c r="J32" s="77" t="s">
        <v>50</v>
      </c>
      <c r="K32" s="101"/>
      <c r="L32" s="59" t="s">
        <v>68</v>
      </c>
    </row>
    <row r="33" spans="1:12" ht="42" customHeight="1">
      <c r="A33" s="103">
        <v>13</v>
      </c>
      <c r="B33" s="104">
        <v>801</v>
      </c>
      <c r="C33" s="75">
        <v>80101</v>
      </c>
      <c r="D33" s="75">
        <v>6050</v>
      </c>
      <c r="E33" s="106" t="s">
        <v>69</v>
      </c>
      <c r="F33" s="107">
        <v>37920</v>
      </c>
      <c r="G33" s="108">
        <v>33000</v>
      </c>
      <c r="H33" s="108">
        <v>33000</v>
      </c>
      <c r="I33" s="108">
        <v>0</v>
      </c>
      <c r="J33" s="77" t="s">
        <v>50</v>
      </c>
      <c r="K33" s="101"/>
      <c r="L33" s="102" t="s">
        <v>41</v>
      </c>
    </row>
    <row r="34" spans="1:12" ht="42" customHeight="1">
      <c r="A34" s="103">
        <v>14</v>
      </c>
      <c r="B34" s="104">
        <v>801</v>
      </c>
      <c r="C34" s="75">
        <v>80101</v>
      </c>
      <c r="D34" s="75">
        <v>6050</v>
      </c>
      <c r="E34" s="106" t="s">
        <v>70</v>
      </c>
      <c r="F34" s="107">
        <v>30000</v>
      </c>
      <c r="G34" s="108">
        <v>30000</v>
      </c>
      <c r="H34" s="108">
        <v>30000</v>
      </c>
      <c r="I34" s="108">
        <v>0</v>
      </c>
      <c r="J34" s="77" t="s">
        <v>50</v>
      </c>
      <c r="K34" s="101"/>
      <c r="L34" s="102" t="s">
        <v>41</v>
      </c>
    </row>
    <row r="35" spans="1:12" ht="42" customHeight="1">
      <c r="A35" s="103">
        <v>15</v>
      </c>
      <c r="B35" s="104">
        <v>801</v>
      </c>
      <c r="C35" s="75">
        <v>80101</v>
      </c>
      <c r="D35" s="75">
        <v>6050</v>
      </c>
      <c r="E35" s="106" t="s">
        <v>71</v>
      </c>
      <c r="F35" s="107">
        <v>50000</v>
      </c>
      <c r="G35" s="108">
        <v>50000</v>
      </c>
      <c r="H35" s="108">
        <v>50000</v>
      </c>
      <c r="I35" s="108">
        <v>0</v>
      </c>
      <c r="J35" s="57"/>
      <c r="K35" s="101"/>
      <c r="L35" s="59" t="s">
        <v>72</v>
      </c>
    </row>
    <row r="36" spans="1:12" ht="36" customHeight="1">
      <c r="A36" s="103">
        <v>16</v>
      </c>
      <c r="B36" s="104">
        <v>801</v>
      </c>
      <c r="C36" s="75">
        <v>80103</v>
      </c>
      <c r="D36" s="75">
        <v>6050</v>
      </c>
      <c r="E36" s="106" t="s">
        <v>73</v>
      </c>
      <c r="F36" s="107">
        <v>28450</v>
      </c>
      <c r="G36" s="108">
        <v>28450</v>
      </c>
      <c r="H36" s="108">
        <v>28450</v>
      </c>
      <c r="I36" s="108">
        <v>0</v>
      </c>
      <c r="J36" s="57" t="s">
        <v>74</v>
      </c>
      <c r="K36" s="101"/>
      <c r="L36" s="102" t="s">
        <v>75</v>
      </c>
    </row>
    <row r="37" spans="1:12" s="109" customFormat="1" ht="34.5" customHeight="1">
      <c r="A37" s="103">
        <v>17</v>
      </c>
      <c r="B37" s="104">
        <v>801</v>
      </c>
      <c r="C37" s="75">
        <v>80113</v>
      </c>
      <c r="D37" s="75">
        <v>6210</v>
      </c>
      <c r="E37" s="106" t="s">
        <v>76</v>
      </c>
      <c r="F37" s="107">
        <v>100000</v>
      </c>
      <c r="G37" s="108">
        <v>100000</v>
      </c>
      <c r="H37" s="108">
        <v>100000</v>
      </c>
      <c r="I37" s="108">
        <v>0</v>
      </c>
      <c r="J37" s="82" t="s">
        <v>74</v>
      </c>
      <c r="K37" s="58"/>
      <c r="L37" s="78" t="s">
        <v>44</v>
      </c>
    </row>
    <row r="38" spans="1:12" s="110" customFormat="1" ht="34.5" customHeight="1">
      <c r="A38" s="100">
        <v>18</v>
      </c>
      <c r="B38" s="104">
        <v>801</v>
      </c>
      <c r="C38" s="75">
        <v>80113</v>
      </c>
      <c r="D38" s="75">
        <v>6210</v>
      </c>
      <c r="E38" s="106" t="s">
        <v>76</v>
      </c>
      <c r="F38" s="107">
        <v>0</v>
      </c>
      <c r="G38" s="108">
        <v>0</v>
      </c>
      <c r="H38" s="108">
        <v>0</v>
      </c>
      <c r="I38" s="108">
        <v>0</v>
      </c>
      <c r="J38" s="82" t="s">
        <v>74</v>
      </c>
      <c r="K38" s="58"/>
      <c r="L38" s="78" t="s">
        <v>44</v>
      </c>
    </row>
    <row r="39" spans="1:12" ht="36.75" customHeight="1">
      <c r="A39" s="100">
        <v>19</v>
      </c>
      <c r="B39" s="75">
        <v>854</v>
      </c>
      <c r="C39" s="75">
        <v>85495</v>
      </c>
      <c r="D39" s="75">
        <v>6050</v>
      </c>
      <c r="E39" s="106" t="s">
        <v>77</v>
      </c>
      <c r="F39" s="108">
        <v>29596</v>
      </c>
      <c r="G39" s="58">
        <v>29000</v>
      </c>
      <c r="H39" s="58">
        <v>29000</v>
      </c>
      <c r="I39" s="58">
        <v>0</v>
      </c>
      <c r="J39" s="82" t="s">
        <v>74</v>
      </c>
      <c r="K39" s="58"/>
      <c r="L39" s="83" t="s">
        <v>41</v>
      </c>
    </row>
    <row r="40" spans="1:12" ht="39.75" customHeight="1">
      <c r="A40" s="79">
        <v>20</v>
      </c>
      <c r="B40" s="111">
        <v>900</v>
      </c>
      <c r="C40" s="111">
        <v>90001</v>
      </c>
      <c r="D40" s="112" t="s">
        <v>0</v>
      </c>
      <c r="E40" s="113" t="s">
        <v>78</v>
      </c>
      <c r="F40" s="101">
        <v>265000</v>
      </c>
      <c r="G40" s="101">
        <f>SUM(G41:G42)</f>
        <v>265000</v>
      </c>
      <c r="H40" s="101">
        <f>SUM(H41:H42)</f>
        <v>115000</v>
      </c>
      <c r="I40" s="101">
        <v>150000</v>
      </c>
      <c r="J40" s="179" t="s">
        <v>74</v>
      </c>
      <c r="K40" s="87"/>
      <c r="L40" s="182" t="s">
        <v>41</v>
      </c>
    </row>
    <row r="41" spans="1:12" ht="55.5" customHeight="1">
      <c r="A41" s="114"/>
      <c r="B41" s="115"/>
      <c r="C41" s="115"/>
      <c r="D41" s="116">
        <v>6050</v>
      </c>
      <c r="E41" s="117" t="s">
        <v>79</v>
      </c>
      <c r="F41" s="93"/>
      <c r="G41" s="93">
        <v>35000</v>
      </c>
      <c r="H41" s="93">
        <v>35000</v>
      </c>
      <c r="I41" s="93"/>
      <c r="J41" s="180"/>
      <c r="K41" s="61"/>
      <c r="L41" s="183"/>
    </row>
    <row r="42" spans="1:12" ht="48.75" customHeight="1">
      <c r="A42" s="185" t="s">
        <v>80</v>
      </c>
      <c r="B42" s="186"/>
      <c r="C42" s="118"/>
      <c r="D42" s="119">
        <v>6050</v>
      </c>
      <c r="E42" s="120" t="s">
        <v>81</v>
      </c>
      <c r="F42" s="99" t="s">
        <v>0</v>
      </c>
      <c r="G42" s="99">
        <v>230000</v>
      </c>
      <c r="H42" s="99">
        <v>80000</v>
      </c>
      <c r="I42" s="99">
        <v>150000</v>
      </c>
      <c r="J42" s="181"/>
      <c r="K42" s="98"/>
      <c r="L42" s="184"/>
    </row>
    <row r="43" spans="1:12" ht="40.5" customHeight="1">
      <c r="A43" s="103">
        <v>21</v>
      </c>
      <c r="B43" s="104">
        <v>900</v>
      </c>
      <c r="C43" s="104">
        <v>90001</v>
      </c>
      <c r="D43" s="75">
        <v>6230</v>
      </c>
      <c r="E43" s="76" t="s">
        <v>82</v>
      </c>
      <c r="F43" s="121">
        <v>24000</v>
      </c>
      <c r="G43" s="121">
        <v>24000</v>
      </c>
      <c r="H43" s="121">
        <v>24000</v>
      </c>
      <c r="I43" s="121">
        <v>0</v>
      </c>
      <c r="J43" s="82" t="s">
        <v>83</v>
      </c>
      <c r="K43" s="58">
        <f>SUM(K45:K49)</f>
        <v>0</v>
      </c>
      <c r="L43" s="122" t="s">
        <v>84</v>
      </c>
    </row>
    <row r="44" spans="1:12" ht="40.5" customHeight="1">
      <c r="A44" s="114">
        <v>22</v>
      </c>
      <c r="B44" s="123">
        <v>900</v>
      </c>
      <c r="C44" s="123">
        <v>90002</v>
      </c>
      <c r="D44" s="112">
        <v>6210</v>
      </c>
      <c r="E44" s="124" t="s">
        <v>85</v>
      </c>
      <c r="F44" s="125">
        <v>30000</v>
      </c>
      <c r="G44" s="125">
        <v>30000</v>
      </c>
      <c r="H44" s="125">
        <v>30000</v>
      </c>
      <c r="I44" s="125"/>
      <c r="J44" s="126"/>
      <c r="K44" s="101"/>
      <c r="L44" s="127"/>
    </row>
    <row r="45" spans="1:12" ht="24.75" customHeight="1">
      <c r="A45" s="84">
        <v>23</v>
      </c>
      <c r="B45" s="85">
        <v>900</v>
      </c>
      <c r="C45" s="85">
        <v>90015</v>
      </c>
      <c r="D45" s="85">
        <v>6050</v>
      </c>
      <c r="E45" s="86" t="s">
        <v>86</v>
      </c>
      <c r="F45" s="87">
        <v>216000</v>
      </c>
      <c r="G45" s="87">
        <v>216000</v>
      </c>
      <c r="H45" s="87">
        <v>216000</v>
      </c>
      <c r="I45" s="87">
        <v>0</v>
      </c>
      <c r="J45" s="205" t="s">
        <v>87</v>
      </c>
      <c r="K45" s="128"/>
      <c r="L45" s="129" t="s">
        <v>41</v>
      </c>
    </row>
    <row r="46" spans="1:12" ht="27" customHeight="1">
      <c r="A46" s="185" t="s">
        <v>0</v>
      </c>
      <c r="B46" s="186"/>
      <c r="C46" s="90"/>
      <c r="D46" s="90"/>
      <c r="E46" s="91" t="s">
        <v>88</v>
      </c>
      <c r="F46" s="92"/>
      <c r="G46" s="93" t="s">
        <v>0</v>
      </c>
      <c r="H46" s="93" t="s">
        <v>0</v>
      </c>
      <c r="I46" s="93">
        <v>0</v>
      </c>
      <c r="J46" s="206"/>
      <c r="K46" s="130"/>
      <c r="L46" s="131"/>
    </row>
    <row r="47" spans="1:12" ht="27" customHeight="1">
      <c r="A47" s="89"/>
      <c r="B47" s="90"/>
      <c r="C47" s="90"/>
      <c r="D47" s="90"/>
      <c r="E47" s="91" t="s">
        <v>89</v>
      </c>
      <c r="F47" s="92"/>
      <c r="G47" s="93" t="s">
        <v>0</v>
      </c>
      <c r="H47" s="93" t="s">
        <v>0</v>
      </c>
      <c r="I47" s="93" t="s">
        <v>0</v>
      </c>
      <c r="J47" s="206"/>
      <c r="K47" s="130"/>
      <c r="L47" s="131"/>
    </row>
    <row r="48" spans="1:12" ht="27" customHeight="1">
      <c r="A48" s="89"/>
      <c r="B48" s="90"/>
      <c r="C48" s="90"/>
      <c r="D48" s="90"/>
      <c r="E48" s="91" t="s">
        <v>90</v>
      </c>
      <c r="F48" s="132" t="s">
        <v>0</v>
      </c>
      <c r="G48" s="93" t="s">
        <v>0</v>
      </c>
      <c r="H48" s="93" t="s">
        <v>0</v>
      </c>
      <c r="I48" s="93" t="s">
        <v>0</v>
      </c>
      <c r="J48" s="206"/>
      <c r="K48" s="130"/>
      <c r="L48" s="131"/>
    </row>
    <row r="49" spans="1:12" ht="27" customHeight="1">
      <c r="A49" s="89"/>
      <c r="B49" s="90"/>
      <c r="C49" s="90"/>
      <c r="D49" s="90"/>
      <c r="E49" s="91" t="s">
        <v>91</v>
      </c>
      <c r="F49" s="132"/>
      <c r="G49" s="93" t="s">
        <v>0</v>
      </c>
      <c r="H49" s="93" t="s">
        <v>0</v>
      </c>
      <c r="I49" s="93" t="s">
        <v>0</v>
      </c>
      <c r="J49" s="206"/>
      <c r="K49" s="130"/>
      <c r="L49" s="131"/>
    </row>
    <row r="50" spans="1:12" ht="27" customHeight="1">
      <c r="A50" s="89"/>
      <c r="B50" s="90"/>
      <c r="C50" s="90"/>
      <c r="D50" s="90"/>
      <c r="E50" s="91" t="s">
        <v>92</v>
      </c>
      <c r="F50" s="132"/>
      <c r="G50" s="93" t="s">
        <v>0</v>
      </c>
      <c r="H50" s="93" t="s">
        <v>0</v>
      </c>
      <c r="I50" s="93" t="s">
        <v>0</v>
      </c>
      <c r="J50" s="206"/>
      <c r="K50" s="133"/>
      <c r="L50" s="131"/>
    </row>
    <row r="51" spans="1:12" ht="27" customHeight="1">
      <c r="A51" s="89"/>
      <c r="B51" s="90"/>
      <c r="C51" s="90"/>
      <c r="D51" s="90"/>
      <c r="E51" s="91" t="s">
        <v>93</v>
      </c>
      <c r="F51" s="132"/>
      <c r="G51" s="93" t="s">
        <v>0</v>
      </c>
      <c r="H51" s="93" t="s">
        <v>0</v>
      </c>
      <c r="I51" s="93" t="s">
        <v>0</v>
      </c>
      <c r="J51" s="206"/>
      <c r="K51" s="92" t="s">
        <v>0</v>
      </c>
      <c r="L51" s="131"/>
    </row>
    <row r="52" spans="1:12" ht="21.75" customHeight="1">
      <c r="A52" s="89"/>
      <c r="B52" s="90"/>
      <c r="C52" s="90"/>
      <c r="D52" s="90"/>
      <c r="E52" s="91" t="s">
        <v>94</v>
      </c>
      <c r="F52" s="132"/>
      <c r="G52" s="93" t="s">
        <v>0</v>
      </c>
      <c r="H52" s="93" t="s">
        <v>0</v>
      </c>
      <c r="I52" s="93" t="s">
        <v>0</v>
      </c>
      <c r="J52" s="206"/>
      <c r="K52" s="92"/>
      <c r="L52" s="131"/>
    </row>
    <row r="53" spans="1:12" ht="27" customHeight="1">
      <c r="A53" s="89"/>
      <c r="B53" s="90"/>
      <c r="C53" s="90"/>
      <c r="D53" s="90"/>
      <c r="E53" s="91" t="s">
        <v>95</v>
      </c>
      <c r="F53" s="132"/>
      <c r="G53" s="93" t="s">
        <v>0</v>
      </c>
      <c r="H53" s="93" t="s">
        <v>0</v>
      </c>
      <c r="I53" s="93" t="s">
        <v>0</v>
      </c>
      <c r="J53" s="206"/>
      <c r="K53" s="92"/>
      <c r="L53" s="131"/>
    </row>
    <row r="54" spans="1:12" ht="27" customHeight="1">
      <c r="A54" s="89"/>
      <c r="B54" s="90"/>
      <c r="C54" s="90"/>
      <c r="D54" s="90"/>
      <c r="E54" s="91" t="s">
        <v>96</v>
      </c>
      <c r="F54" s="132"/>
      <c r="G54" s="93" t="s">
        <v>0</v>
      </c>
      <c r="H54" s="93" t="s">
        <v>0</v>
      </c>
      <c r="I54" s="93" t="s">
        <v>0</v>
      </c>
      <c r="J54" s="206"/>
      <c r="K54" s="92"/>
      <c r="L54" s="131"/>
    </row>
    <row r="55" spans="1:12" ht="18" customHeight="1">
      <c r="A55" s="185" t="s">
        <v>0</v>
      </c>
      <c r="B55" s="186"/>
      <c r="C55" s="90"/>
      <c r="D55" s="90"/>
      <c r="E55" s="91" t="s">
        <v>97</v>
      </c>
      <c r="F55" s="132" t="s">
        <v>0</v>
      </c>
      <c r="G55" s="93" t="s">
        <v>0</v>
      </c>
      <c r="H55" s="93" t="s">
        <v>0</v>
      </c>
      <c r="I55" s="93" t="s">
        <v>0</v>
      </c>
      <c r="J55" s="206"/>
      <c r="K55" s="92"/>
      <c r="L55" s="131"/>
    </row>
    <row r="56" spans="1:12" ht="27.75" customHeight="1">
      <c r="A56" s="134"/>
      <c r="B56" s="135"/>
      <c r="C56" s="95"/>
      <c r="D56" s="95"/>
      <c r="E56" s="97" t="s">
        <v>98</v>
      </c>
      <c r="F56" s="136"/>
      <c r="G56" s="137"/>
      <c r="H56" s="137"/>
      <c r="I56" s="137"/>
      <c r="J56" s="207"/>
      <c r="K56" s="138"/>
      <c r="L56" s="139"/>
    </row>
    <row r="57" spans="1:12" ht="30.75" customHeight="1">
      <c r="A57" s="140"/>
      <c r="B57" s="135"/>
      <c r="C57" s="95"/>
      <c r="D57" s="95"/>
      <c r="E57" s="141" t="s">
        <v>99</v>
      </c>
      <c r="F57" s="136"/>
      <c r="G57" s="137"/>
      <c r="H57" s="137"/>
      <c r="I57" s="137"/>
      <c r="J57" s="207"/>
      <c r="K57" s="138"/>
      <c r="L57" s="139"/>
    </row>
    <row r="58" spans="1:12" ht="28.5" customHeight="1">
      <c r="A58" s="142"/>
      <c r="B58" s="96"/>
      <c r="C58" s="96"/>
      <c r="D58" s="96"/>
      <c r="E58" s="97" t="s">
        <v>100</v>
      </c>
      <c r="F58" s="143"/>
      <c r="G58" s="99" t="s">
        <v>0</v>
      </c>
      <c r="H58" s="99" t="s">
        <v>0</v>
      </c>
      <c r="I58" s="99" t="s">
        <v>0</v>
      </c>
      <c r="J58" s="208"/>
      <c r="K58" s="98"/>
      <c r="L58" s="144"/>
    </row>
    <row r="59" spans="1:12" ht="33.75" customHeight="1">
      <c r="A59" s="100">
        <v>24</v>
      </c>
      <c r="B59" s="75">
        <v>921</v>
      </c>
      <c r="C59" s="75">
        <v>92109</v>
      </c>
      <c r="D59" s="75">
        <v>6050</v>
      </c>
      <c r="E59" s="80" t="s">
        <v>101</v>
      </c>
      <c r="F59" s="58">
        <v>15000</v>
      </c>
      <c r="G59" s="58">
        <v>15000</v>
      </c>
      <c r="H59" s="58">
        <v>15000</v>
      </c>
      <c r="I59" s="58">
        <v>0</v>
      </c>
      <c r="J59" s="82" t="s">
        <v>87</v>
      </c>
      <c r="K59" s="58" t="s">
        <v>0</v>
      </c>
      <c r="L59" s="83" t="s">
        <v>41</v>
      </c>
    </row>
    <row r="60" spans="1:12" ht="33.75" customHeight="1" thickBot="1">
      <c r="A60" s="114">
        <v>25</v>
      </c>
      <c r="B60" s="75">
        <v>921</v>
      </c>
      <c r="C60" s="75">
        <v>92109</v>
      </c>
      <c r="D60" s="145">
        <v>6050</v>
      </c>
      <c r="E60" s="146" t="s">
        <v>102</v>
      </c>
      <c r="F60" s="101">
        <v>510391.2</v>
      </c>
      <c r="G60" s="101">
        <v>446000</v>
      </c>
      <c r="H60" s="101">
        <v>446000</v>
      </c>
      <c r="I60" s="101">
        <v>0</v>
      </c>
      <c r="J60" s="82" t="s">
        <v>87</v>
      </c>
      <c r="K60" s="58" t="s">
        <v>0</v>
      </c>
      <c r="L60" s="83" t="s">
        <v>41</v>
      </c>
    </row>
    <row r="61" spans="1:12" ht="44.25" customHeight="1">
      <c r="A61" s="100">
        <v>26</v>
      </c>
      <c r="B61" s="147">
        <v>926</v>
      </c>
      <c r="C61" s="147">
        <v>92601</v>
      </c>
      <c r="D61" s="148">
        <v>6050</v>
      </c>
      <c r="E61" s="80" t="s">
        <v>103</v>
      </c>
      <c r="F61" s="58">
        <v>5000</v>
      </c>
      <c r="G61" s="58">
        <v>5000</v>
      </c>
      <c r="H61" s="58">
        <v>5000</v>
      </c>
      <c r="I61" s="58">
        <v>0</v>
      </c>
      <c r="J61" s="149" t="s">
        <v>74</v>
      </c>
      <c r="K61" s="150"/>
      <c r="L61" s="83" t="s">
        <v>41</v>
      </c>
    </row>
    <row r="62" spans="1:12" ht="37.5" customHeight="1" thickBot="1">
      <c r="A62" s="79">
        <v>27</v>
      </c>
      <c r="B62" s="151">
        <v>926</v>
      </c>
      <c r="C62" s="151">
        <v>92601</v>
      </c>
      <c r="D62" s="152">
        <v>6050</v>
      </c>
      <c r="E62" s="153" t="s">
        <v>104</v>
      </c>
      <c r="F62" s="101">
        <v>88493.2</v>
      </c>
      <c r="G62" s="101">
        <v>85000</v>
      </c>
      <c r="H62" s="101">
        <v>85000</v>
      </c>
      <c r="I62" s="101">
        <v>0</v>
      </c>
      <c r="J62" s="126" t="s">
        <v>87</v>
      </c>
      <c r="K62" s="101">
        <v>0</v>
      </c>
      <c r="L62" s="102" t="s">
        <v>41</v>
      </c>
    </row>
    <row r="63" spans="1:12" ht="36" customHeight="1" thickBot="1">
      <c r="A63" s="209" t="s">
        <v>24</v>
      </c>
      <c r="B63" s="210"/>
      <c r="C63" s="210"/>
      <c r="D63" s="211"/>
      <c r="E63" s="212"/>
      <c r="F63" s="154">
        <f>+F12+F13+F18+F19+F20+F21+F27+F28+F29+F30+F31+F32+F33+F35+F36+F37+F38+F39+F40+F43+F44+F45+F59+F60+F61+F62+F34</f>
        <v>6643758.75</v>
      </c>
      <c r="G63" s="154">
        <f>+G12+G13+G18+G19+G20+G21+G27+G28+G29+G30+G31+G32+G33+G35+G36+G37+G38+G39+G40+G43+G44+G45+G59+G60+G61+G62+G34</f>
        <v>4880450</v>
      </c>
      <c r="H63" s="154">
        <f>+H12+H13+H18+H19+H20+H21+H27+H28+H29+H30+H31+H32+H33+H35+H36+H37+H38+H39+H40+H43+H44+H45+H59+H60+H61+H62</f>
        <v>4420450</v>
      </c>
      <c r="I63" s="154">
        <f>+I12+I13+I18+I19+I20+I21+I27+I28+I29+I30+I31+I32+I33+I35+I36+I37+I38+I39+I40+I43+I44+I45+I59+I60+I61+I62</f>
        <v>430000</v>
      </c>
      <c r="J63" s="155" t="s">
        <v>105</v>
      </c>
      <c r="K63" s="156">
        <f>SUM(K11:K62)-K42</f>
        <v>0</v>
      </c>
      <c r="L63" s="157" t="s">
        <v>106</v>
      </c>
    </row>
    <row r="64" spans="1:12">
      <c r="A64" s="2" t="s">
        <v>107</v>
      </c>
    </row>
    <row r="65" spans="1:9">
      <c r="A65" s="2" t="s">
        <v>108</v>
      </c>
      <c r="I65" s="158" t="s">
        <v>0</v>
      </c>
    </row>
    <row r="66" spans="1:9">
      <c r="A66" s="2" t="s">
        <v>109</v>
      </c>
    </row>
    <row r="67" spans="1:9">
      <c r="A67" s="159" t="s">
        <v>110</v>
      </c>
    </row>
    <row r="68" spans="1:9">
      <c r="A68" s="160" t="s">
        <v>0</v>
      </c>
    </row>
    <row r="69" spans="1:9">
      <c r="A69" s="213" t="s">
        <v>111</v>
      </c>
      <c r="B69" s="213"/>
      <c r="C69" s="2" t="s">
        <v>0</v>
      </c>
      <c r="E69" s="159" t="s">
        <v>0</v>
      </c>
    </row>
    <row r="72" spans="1:9">
      <c r="E72" s="2" t="s">
        <v>0</v>
      </c>
    </row>
    <row r="75" spans="1:9">
      <c r="G75" s="2" t="s">
        <v>0</v>
      </c>
    </row>
    <row r="77" spans="1:9">
      <c r="G77" s="158" t="s">
        <v>0</v>
      </c>
    </row>
    <row r="82" spans="6:6">
      <c r="F82" s="2" t="s">
        <v>0</v>
      </c>
    </row>
  </sheetData>
  <mergeCells count="29">
    <mergeCell ref="J45:J58"/>
    <mergeCell ref="A46:B46"/>
    <mergeCell ref="A55:B55"/>
    <mergeCell ref="A63:E63"/>
    <mergeCell ref="A69:B69"/>
    <mergeCell ref="J40:J42"/>
    <mergeCell ref="L40:L42"/>
    <mergeCell ref="A42:B42"/>
    <mergeCell ref="G8:G11"/>
    <mergeCell ref="H8:J8"/>
    <mergeCell ref="K8:K11"/>
    <mergeCell ref="H9:H11"/>
    <mergeCell ref="I9:I11"/>
    <mergeCell ref="J9:J11"/>
    <mergeCell ref="J13:J17"/>
    <mergeCell ref="L13:L17"/>
    <mergeCell ref="J21:J26"/>
    <mergeCell ref="L21:L26"/>
    <mergeCell ref="A26:B26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tabSelected="1" defaultGridColor="0" colorId="8" zoomScaleNormal="100" workbookViewId="0">
      <selection activeCell="F17" sqref="F17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112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113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214" t="s">
        <v>4</v>
      </c>
      <c r="B9" s="214"/>
      <c r="C9" s="214"/>
      <c r="D9" s="214"/>
      <c r="E9" s="214"/>
      <c r="F9" s="214"/>
      <c r="G9" s="214"/>
      <c r="H9" s="214"/>
      <c r="I9" s="214"/>
      <c r="J9" s="214"/>
    </row>
    <row r="10" spans="1:10" ht="21" customHeight="1">
      <c r="A10" s="215" t="s">
        <v>5</v>
      </c>
      <c r="B10" s="216" t="s">
        <v>6</v>
      </c>
      <c r="C10" s="216" t="s">
        <v>7</v>
      </c>
      <c r="D10" s="219" t="s">
        <v>8</v>
      </c>
      <c r="E10" s="219" t="s">
        <v>9</v>
      </c>
      <c r="F10" s="219" t="s">
        <v>10</v>
      </c>
      <c r="G10" s="219"/>
      <c r="H10" s="219"/>
      <c r="I10" s="219"/>
      <c r="J10" s="219"/>
    </row>
    <row r="11" spans="1:10" s="14" customFormat="1" ht="16.5" customHeight="1">
      <c r="A11" s="215"/>
      <c r="B11" s="217"/>
      <c r="C11" s="217"/>
      <c r="D11" s="215"/>
      <c r="E11" s="219"/>
      <c r="F11" s="219" t="s">
        <v>11</v>
      </c>
      <c r="G11" s="219" t="s">
        <v>12</v>
      </c>
      <c r="H11" s="219"/>
      <c r="I11" s="219"/>
      <c r="J11" s="219" t="s">
        <v>13</v>
      </c>
    </row>
    <row r="12" spans="1:10" s="14" customFormat="1" ht="22.5" customHeight="1">
      <c r="A12" s="215"/>
      <c r="B12" s="218"/>
      <c r="C12" s="218"/>
      <c r="D12" s="215"/>
      <c r="E12" s="219"/>
      <c r="F12" s="219"/>
      <c r="G12" s="15" t="s">
        <v>14</v>
      </c>
      <c r="H12" s="15" t="s">
        <v>15</v>
      </c>
      <c r="I12" s="15" t="s">
        <v>16</v>
      </c>
      <c r="J12" s="219"/>
    </row>
    <row r="13" spans="1:10" s="14" customFormat="1" ht="22.5" customHeight="1">
      <c r="A13" s="16" t="s">
        <v>17</v>
      </c>
      <c r="B13" s="16" t="s">
        <v>18</v>
      </c>
      <c r="C13" s="17" t="s">
        <v>0</v>
      </c>
      <c r="D13" s="18">
        <f>SUM(D14)</f>
        <v>597656.21</v>
      </c>
      <c r="E13" s="19">
        <f>+F13+J13</f>
        <v>597656.21</v>
      </c>
      <c r="F13" s="19">
        <f>SUM(F15:F20)</f>
        <v>597656.21</v>
      </c>
      <c r="G13" s="19">
        <f>SUM(G15:G20)</f>
        <v>8400</v>
      </c>
      <c r="H13" s="19">
        <f>SUM(H15:H20)</f>
        <v>1598.2</v>
      </c>
      <c r="I13" s="19">
        <f>SUM(I15:I20)</f>
        <v>0</v>
      </c>
      <c r="J13" s="19">
        <f>SUM(J15:J21)</f>
        <v>0</v>
      </c>
    </row>
    <row r="14" spans="1:10" s="14" customFormat="1" ht="14.25" customHeight="1">
      <c r="A14" s="20" t="s">
        <v>0</v>
      </c>
      <c r="B14" s="20"/>
      <c r="C14" s="20">
        <v>2010</v>
      </c>
      <c r="D14" s="21">
        <v>597656.21</v>
      </c>
      <c r="E14" s="22"/>
      <c r="F14" s="22"/>
      <c r="G14" s="22"/>
      <c r="H14" s="22"/>
      <c r="I14" s="22"/>
      <c r="J14" s="22"/>
    </row>
    <row r="15" spans="1:10" s="14" customFormat="1" ht="14.25" customHeight="1">
      <c r="A15" s="20"/>
      <c r="B15" s="20"/>
      <c r="C15" s="20">
        <v>4010</v>
      </c>
      <c r="D15" s="21"/>
      <c r="E15" s="23">
        <f t="shared" ref="E15:E21" si="0">+F15+J15</f>
        <v>8400</v>
      </c>
      <c r="F15" s="23">
        <f>+G15</f>
        <v>8400</v>
      </c>
      <c r="G15" s="23">
        <v>8400</v>
      </c>
      <c r="H15" s="23"/>
      <c r="I15" s="21"/>
      <c r="J15" s="21"/>
    </row>
    <row r="16" spans="1:10" s="14" customFormat="1" ht="14.25" customHeight="1">
      <c r="A16" s="20"/>
      <c r="B16" s="20"/>
      <c r="C16" s="20">
        <v>4110</v>
      </c>
      <c r="D16" s="21"/>
      <c r="E16" s="23">
        <f t="shared" si="0"/>
        <v>1436.4</v>
      </c>
      <c r="F16" s="23">
        <f>+H16</f>
        <v>1436.4</v>
      </c>
      <c r="G16" s="23" t="s">
        <v>0</v>
      </c>
      <c r="H16" s="23">
        <v>1436.4</v>
      </c>
      <c r="I16" s="21"/>
      <c r="J16" s="21"/>
    </row>
    <row r="17" spans="1:10" s="14" customFormat="1" ht="14.25" customHeight="1">
      <c r="A17" s="20"/>
      <c r="B17" s="20"/>
      <c r="C17" s="20">
        <v>4120</v>
      </c>
      <c r="D17" s="21"/>
      <c r="E17" s="23">
        <f t="shared" si="0"/>
        <v>161.80000000000001</v>
      </c>
      <c r="F17" s="23">
        <f>+H17</f>
        <v>161.80000000000001</v>
      </c>
      <c r="G17" s="23" t="s">
        <v>0</v>
      </c>
      <c r="H17" s="23">
        <v>161.80000000000001</v>
      </c>
      <c r="I17" s="21"/>
      <c r="J17" s="21"/>
    </row>
    <row r="18" spans="1:10" s="14" customFormat="1" ht="14.25" customHeight="1">
      <c r="A18" s="20"/>
      <c r="B18" s="20"/>
      <c r="C18" s="20">
        <v>4210</v>
      </c>
      <c r="D18" s="21"/>
      <c r="E18" s="23">
        <f t="shared" si="0"/>
        <v>250</v>
      </c>
      <c r="F18" s="23">
        <v>250</v>
      </c>
      <c r="G18" s="23"/>
      <c r="H18" s="23" t="s">
        <v>0</v>
      </c>
      <c r="I18" s="21"/>
      <c r="J18" s="21"/>
    </row>
    <row r="19" spans="1:10" s="14" customFormat="1" ht="14.25" customHeight="1">
      <c r="A19" s="20"/>
      <c r="B19" s="20"/>
      <c r="C19" s="20">
        <v>4300</v>
      </c>
      <c r="D19" s="21"/>
      <c r="E19" s="23">
        <f t="shared" si="0"/>
        <v>1470.55</v>
      </c>
      <c r="F19" s="23">
        <v>1470.55</v>
      </c>
      <c r="G19" s="23"/>
      <c r="H19" s="23"/>
      <c r="I19" s="21"/>
      <c r="J19" s="21"/>
    </row>
    <row r="20" spans="1:10" s="14" customFormat="1" ht="14.25" customHeight="1">
      <c r="A20" s="20"/>
      <c r="B20" s="20"/>
      <c r="C20" s="20">
        <v>4430</v>
      </c>
      <c r="D20" s="21"/>
      <c r="E20" s="23">
        <f t="shared" si="0"/>
        <v>585937.46</v>
      </c>
      <c r="F20" s="23">
        <v>585937.46</v>
      </c>
      <c r="G20" s="23"/>
      <c r="H20" s="23"/>
      <c r="I20" s="21"/>
      <c r="J20" s="21"/>
    </row>
    <row r="21" spans="1:10" s="14" customFormat="1" ht="12" customHeight="1">
      <c r="A21" s="17">
        <v>750</v>
      </c>
      <c r="B21" s="161">
        <v>75011</v>
      </c>
      <c r="C21" s="161" t="s">
        <v>0</v>
      </c>
      <c r="D21" s="19">
        <f>SUM(D22)</f>
        <v>86621</v>
      </c>
      <c r="E21" s="19">
        <f t="shared" si="0"/>
        <v>86621</v>
      </c>
      <c r="F21" s="19">
        <f>SUM(F23:F29)</f>
        <v>86621</v>
      </c>
      <c r="G21" s="19">
        <f>SUM(G23:G29)</f>
        <v>70340</v>
      </c>
      <c r="H21" s="19">
        <f>SUM(H23:H29)</f>
        <v>13641</v>
      </c>
      <c r="I21" s="18">
        <f>SUM(I23:I29)</f>
        <v>0</v>
      </c>
      <c r="J21" s="18">
        <f>SUM(J23:J29)</f>
        <v>0</v>
      </c>
    </row>
    <row r="22" spans="1:10" ht="12" customHeight="1">
      <c r="A22" s="20" t="s">
        <v>0</v>
      </c>
      <c r="B22" s="24"/>
      <c r="C22" s="24">
        <v>2010</v>
      </c>
      <c r="D22" s="22">
        <v>86621</v>
      </c>
      <c r="E22" s="22"/>
      <c r="F22" s="22"/>
      <c r="G22" s="22"/>
      <c r="H22" s="22"/>
      <c r="I22" s="21"/>
      <c r="J22" s="21"/>
    </row>
    <row r="23" spans="1:10" ht="12" customHeight="1">
      <c r="A23" s="20"/>
      <c r="B23" s="24"/>
      <c r="C23" s="24">
        <v>4010</v>
      </c>
      <c r="D23" s="22"/>
      <c r="E23" s="162">
        <f t="shared" ref="E23:E29" si="1">+F23+J23</f>
        <v>65140</v>
      </c>
      <c r="F23" s="162">
        <f>+G23</f>
        <v>65140</v>
      </c>
      <c r="G23" s="162">
        <v>65140</v>
      </c>
      <c r="H23" s="162"/>
      <c r="I23" s="21"/>
      <c r="J23" s="21"/>
    </row>
    <row r="24" spans="1:10" ht="12" customHeight="1">
      <c r="A24" s="20"/>
      <c r="B24" s="24"/>
      <c r="C24" s="24">
        <v>4040</v>
      </c>
      <c r="D24" s="22"/>
      <c r="E24" s="162">
        <f t="shared" si="1"/>
        <v>5200</v>
      </c>
      <c r="F24" s="162">
        <f>+G24</f>
        <v>5200</v>
      </c>
      <c r="G24" s="162">
        <v>5200</v>
      </c>
      <c r="H24" s="162"/>
      <c r="I24" s="21"/>
      <c r="J24" s="21"/>
    </row>
    <row r="25" spans="1:10" ht="12" customHeight="1">
      <c r="A25" s="20"/>
      <c r="B25" s="24"/>
      <c r="C25" s="24">
        <v>4110</v>
      </c>
      <c r="D25" s="22"/>
      <c r="E25" s="162">
        <f t="shared" si="1"/>
        <v>11995</v>
      </c>
      <c r="F25" s="162">
        <f>+H25</f>
        <v>11995</v>
      </c>
      <c r="G25" s="162"/>
      <c r="H25" s="162">
        <v>11995</v>
      </c>
      <c r="I25" s="21"/>
      <c r="J25" s="21"/>
    </row>
    <row r="26" spans="1:10" ht="12" customHeight="1">
      <c r="A26" s="20"/>
      <c r="B26" s="24"/>
      <c r="C26" s="24">
        <v>4120</v>
      </c>
      <c r="D26" s="22"/>
      <c r="E26" s="162">
        <f t="shared" si="1"/>
        <v>1646</v>
      </c>
      <c r="F26" s="162">
        <f>+H26</f>
        <v>1646</v>
      </c>
      <c r="G26" s="162"/>
      <c r="H26" s="162">
        <v>1646</v>
      </c>
      <c r="I26" s="21"/>
      <c r="J26" s="21"/>
    </row>
    <row r="27" spans="1:10" ht="12" customHeight="1">
      <c r="A27" s="20"/>
      <c r="B27" s="24"/>
      <c r="C27" s="24">
        <v>4210</v>
      </c>
      <c r="D27" s="22"/>
      <c r="E27" s="162">
        <f t="shared" si="1"/>
        <v>200</v>
      </c>
      <c r="F27" s="162">
        <v>200</v>
      </c>
      <c r="G27" s="162"/>
      <c r="H27" s="162"/>
      <c r="I27" s="21"/>
      <c r="J27" s="21"/>
    </row>
    <row r="28" spans="1:10" ht="12" customHeight="1">
      <c r="A28" s="20"/>
      <c r="B28" s="24"/>
      <c r="C28" s="24">
        <v>4360</v>
      </c>
      <c r="D28" s="22"/>
      <c r="E28" s="162">
        <f t="shared" si="1"/>
        <v>500</v>
      </c>
      <c r="F28" s="162">
        <v>500</v>
      </c>
      <c r="G28" s="162"/>
      <c r="H28" s="162"/>
      <c r="I28" s="21"/>
      <c r="J28" s="21"/>
    </row>
    <row r="29" spans="1:10" ht="12" customHeight="1">
      <c r="A29" s="20"/>
      <c r="B29" s="24"/>
      <c r="C29" s="24">
        <v>4440</v>
      </c>
      <c r="D29" s="22"/>
      <c r="E29" s="162">
        <f t="shared" si="1"/>
        <v>1940</v>
      </c>
      <c r="F29" s="162">
        <v>1940</v>
      </c>
      <c r="G29" s="162"/>
      <c r="H29" s="162"/>
      <c r="I29" s="21"/>
      <c r="J29" s="21"/>
    </row>
    <row r="30" spans="1:10" ht="12" customHeight="1">
      <c r="A30" s="17">
        <v>751</v>
      </c>
      <c r="B30" s="161">
        <v>75101</v>
      </c>
      <c r="C30" s="161" t="s">
        <v>0</v>
      </c>
      <c r="D30" s="19">
        <f>SUM(D31)</f>
        <v>13119</v>
      </c>
      <c r="E30" s="19">
        <f t="shared" ref="E30:J30" si="2">SUM(E32:E36)</f>
        <v>13119</v>
      </c>
      <c r="F30" s="19">
        <f t="shared" si="2"/>
        <v>13119</v>
      </c>
      <c r="G30" s="19">
        <f t="shared" si="2"/>
        <v>1800</v>
      </c>
      <c r="H30" s="19">
        <f t="shared" si="2"/>
        <v>351.90000000000003</v>
      </c>
      <c r="I30" s="18">
        <f t="shared" si="2"/>
        <v>0</v>
      </c>
      <c r="J30" s="18">
        <f t="shared" si="2"/>
        <v>0</v>
      </c>
    </row>
    <row r="31" spans="1:10" ht="12" customHeight="1">
      <c r="A31" s="20" t="s">
        <v>0</v>
      </c>
      <c r="B31" s="20"/>
      <c r="C31" s="20">
        <v>2010</v>
      </c>
      <c r="D31" s="21">
        <v>13119</v>
      </c>
      <c r="E31" s="21"/>
      <c r="F31" s="21"/>
      <c r="G31" s="21"/>
      <c r="H31" s="21"/>
      <c r="I31" s="21"/>
      <c r="J31" s="21"/>
    </row>
    <row r="32" spans="1:10" ht="12" customHeight="1">
      <c r="A32" s="20"/>
      <c r="B32" s="20"/>
      <c r="C32" s="20">
        <v>4010</v>
      </c>
      <c r="D32" s="21"/>
      <c r="E32" s="23">
        <f t="shared" ref="E32:E52" si="3">+F32+J32</f>
        <v>1800</v>
      </c>
      <c r="F32" s="23">
        <v>1800</v>
      </c>
      <c r="G32" s="21">
        <v>1800</v>
      </c>
      <c r="H32" s="21"/>
      <c r="I32" s="21"/>
      <c r="J32" s="21"/>
    </row>
    <row r="33" spans="1:10" ht="12" customHeight="1">
      <c r="A33" s="20"/>
      <c r="B33" s="20"/>
      <c r="C33" s="20">
        <v>4110</v>
      </c>
      <c r="D33" s="21"/>
      <c r="E33" s="23">
        <f t="shared" si="3"/>
        <v>307.8</v>
      </c>
      <c r="F33" s="23">
        <v>307.8</v>
      </c>
      <c r="G33" s="21"/>
      <c r="H33" s="21">
        <v>307.8</v>
      </c>
      <c r="I33" s="21"/>
      <c r="J33" s="21"/>
    </row>
    <row r="34" spans="1:10" ht="12" customHeight="1">
      <c r="A34" s="24" t="s">
        <v>19</v>
      </c>
      <c r="B34" s="20"/>
      <c r="C34" s="20">
        <v>4120</v>
      </c>
      <c r="D34" s="21"/>
      <c r="E34" s="23">
        <f t="shared" si="3"/>
        <v>44.1</v>
      </c>
      <c r="F34" s="23">
        <v>44.1</v>
      </c>
      <c r="G34" s="21"/>
      <c r="H34" s="21">
        <v>44.1</v>
      </c>
      <c r="I34" s="21"/>
      <c r="J34" s="21"/>
    </row>
    <row r="35" spans="1:10" ht="12" customHeight="1">
      <c r="A35" s="20"/>
      <c r="B35" s="20"/>
      <c r="C35" s="20">
        <v>4210</v>
      </c>
      <c r="D35" s="21"/>
      <c r="E35" s="21">
        <f t="shared" si="3"/>
        <v>10678</v>
      </c>
      <c r="F35" s="21">
        <v>10678</v>
      </c>
      <c r="G35" s="21"/>
      <c r="H35" s="21"/>
      <c r="I35" s="21"/>
      <c r="J35" s="21"/>
    </row>
    <row r="36" spans="1:10" ht="12" customHeight="1">
      <c r="A36" s="20"/>
      <c r="B36" s="20"/>
      <c r="C36" s="20">
        <v>4300</v>
      </c>
      <c r="D36" s="21"/>
      <c r="E36" s="21">
        <f t="shared" si="3"/>
        <v>289.10000000000002</v>
      </c>
      <c r="F36" s="21">
        <v>289.10000000000002</v>
      </c>
      <c r="G36" s="21"/>
      <c r="H36" s="21"/>
      <c r="I36" s="21"/>
      <c r="J36" s="21"/>
    </row>
    <row r="37" spans="1:10" ht="12" customHeight="1">
      <c r="A37" s="25">
        <v>801</v>
      </c>
      <c r="B37" s="25">
        <v>80101</v>
      </c>
      <c r="C37" s="25" t="s">
        <v>0</v>
      </c>
      <c r="D37" s="18">
        <f>SUM(D38:D39)</f>
        <v>43892</v>
      </c>
      <c r="E37" s="18">
        <f>SUM(E38:E40)</f>
        <v>43654.400000000001</v>
      </c>
      <c r="F37" s="18">
        <f>SUM(F38:F40)</f>
        <v>43654.400000000001</v>
      </c>
      <c r="G37" s="26"/>
      <c r="H37" s="26"/>
      <c r="I37" s="26"/>
      <c r="J37" s="26"/>
    </row>
    <row r="38" spans="1:10" ht="12" customHeight="1">
      <c r="A38" s="20"/>
      <c r="B38" s="20"/>
      <c r="C38" s="20">
        <v>2010</v>
      </c>
      <c r="D38" s="21">
        <v>43892</v>
      </c>
      <c r="E38" s="21">
        <f>+F38+J38</f>
        <v>0</v>
      </c>
      <c r="F38" s="21">
        <v>0</v>
      </c>
      <c r="G38" s="27"/>
      <c r="H38" s="27"/>
      <c r="I38" s="26"/>
      <c r="J38" s="26"/>
    </row>
    <row r="39" spans="1:10" ht="12" customHeight="1">
      <c r="A39" s="20"/>
      <c r="B39" s="20"/>
      <c r="C39" s="20">
        <v>4210</v>
      </c>
      <c r="D39" s="21"/>
      <c r="E39" s="21">
        <f>+F39+J39</f>
        <v>434.57</v>
      </c>
      <c r="F39" s="21">
        <v>434.57</v>
      </c>
      <c r="G39" s="27"/>
      <c r="H39" s="27"/>
      <c r="I39" s="26"/>
      <c r="J39" s="26"/>
    </row>
    <row r="40" spans="1:10" ht="12" customHeight="1">
      <c r="A40" s="28" t="s">
        <v>0</v>
      </c>
      <c r="B40" s="20"/>
      <c r="C40" s="20">
        <v>4240</v>
      </c>
      <c r="D40" s="21"/>
      <c r="E40" s="21">
        <f>+F40+J40</f>
        <v>43219.83</v>
      </c>
      <c r="F40" s="26">
        <v>43219.83</v>
      </c>
      <c r="G40" s="27"/>
      <c r="H40" s="27"/>
      <c r="I40" s="26"/>
      <c r="J40" s="26"/>
    </row>
    <row r="41" spans="1:10" ht="12" customHeight="1">
      <c r="A41" s="25">
        <v>801</v>
      </c>
      <c r="B41" s="25">
        <v>80110</v>
      </c>
      <c r="C41" s="25" t="s">
        <v>0</v>
      </c>
      <c r="D41" s="18">
        <f>SUM(D42:D43)</f>
        <v>24650</v>
      </c>
      <c r="E41" s="18">
        <f>SUM(E42:E44)</f>
        <v>24650</v>
      </c>
      <c r="F41" s="18">
        <f>SUM(F42:F44)</f>
        <v>24650</v>
      </c>
      <c r="G41" s="27"/>
      <c r="H41" s="27"/>
      <c r="I41" s="26"/>
      <c r="J41" s="26"/>
    </row>
    <row r="42" spans="1:10" ht="12" customHeight="1">
      <c r="A42" s="20"/>
      <c r="B42" s="20"/>
      <c r="C42" s="20">
        <v>2010</v>
      </c>
      <c r="D42" s="21">
        <v>24650</v>
      </c>
      <c r="E42" s="21">
        <f>+F42+J42</f>
        <v>0</v>
      </c>
      <c r="F42" s="21">
        <v>0</v>
      </c>
      <c r="G42" s="27"/>
      <c r="H42" s="27"/>
      <c r="I42" s="26"/>
      <c r="J42" s="26"/>
    </row>
    <row r="43" spans="1:10" ht="12" customHeight="1">
      <c r="A43" s="20"/>
      <c r="B43" s="20"/>
      <c r="C43" s="20">
        <v>4210</v>
      </c>
      <c r="D43" s="21"/>
      <c r="E43" s="21">
        <f>+F43+J43</f>
        <v>244.04</v>
      </c>
      <c r="F43" s="21">
        <v>244.04</v>
      </c>
      <c r="G43" s="27"/>
      <c r="H43" s="27"/>
      <c r="I43" s="26"/>
      <c r="J43" s="26"/>
    </row>
    <row r="44" spans="1:10" ht="12" customHeight="1">
      <c r="A44" s="20"/>
      <c r="B44" s="20"/>
      <c r="C44" s="20">
        <v>4240</v>
      </c>
      <c r="D44" s="21"/>
      <c r="E44" s="21">
        <f>+F44+J44</f>
        <v>24405.96</v>
      </c>
      <c r="F44" s="26">
        <v>24405.96</v>
      </c>
      <c r="G44" s="27"/>
      <c r="H44" s="27"/>
      <c r="I44" s="26"/>
      <c r="J44" s="26"/>
    </row>
    <row r="45" spans="1:10" ht="12" customHeight="1">
      <c r="A45" s="25">
        <v>801</v>
      </c>
      <c r="B45" s="25">
        <v>80150</v>
      </c>
      <c r="C45" s="25" t="s">
        <v>0</v>
      </c>
      <c r="D45" s="18">
        <f>SUM(D46:D47)</f>
        <v>6910</v>
      </c>
      <c r="E45" s="18">
        <f>SUM(E46:E48)</f>
        <v>6910</v>
      </c>
      <c r="F45" s="18">
        <f>SUM(F46:F48)</f>
        <v>6910</v>
      </c>
      <c r="G45" s="27"/>
      <c r="H45" s="27"/>
      <c r="I45" s="26"/>
      <c r="J45" s="26"/>
    </row>
    <row r="46" spans="1:10" ht="12" customHeight="1">
      <c r="A46" s="20"/>
      <c r="B46" s="20"/>
      <c r="C46" s="20">
        <v>2010</v>
      </c>
      <c r="D46" s="21">
        <v>6910</v>
      </c>
      <c r="E46" s="21">
        <f>+F46+J46</f>
        <v>0</v>
      </c>
      <c r="F46" s="21">
        <v>0</v>
      </c>
      <c r="G46" s="27"/>
      <c r="H46" s="27"/>
      <c r="I46" s="26"/>
      <c r="J46" s="26"/>
    </row>
    <row r="47" spans="1:10" ht="12" customHeight="1">
      <c r="A47" s="20"/>
      <c r="B47" s="20"/>
      <c r="C47" s="20">
        <v>4210</v>
      </c>
      <c r="D47" s="21"/>
      <c r="E47" s="21">
        <f>+F47+J47</f>
        <v>68.34</v>
      </c>
      <c r="F47" s="21">
        <v>68.34</v>
      </c>
      <c r="G47" s="27"/>
      <c r="H47" s="27"/>
      <c r="I47" s="26"/>
      <c r="J47" s="26"/>
    </row>
    <row r="48" spans="1:10" ht="12" customHeight="1">
      <c r="A48" s="20"/>
      <c r="B48" s="20"/>
      <c r="C48" s="20">
        <v>4240</v>
      </c>
      <c r="D48" s="21"/>
      <c r="E48" s="21">
        <f>+F48+J48</f>
        <v>6841.66</v>
      </c>
      <c r="F48" s="26">
        <v>6841.66</v>
      </c>
      <c r="G48" s="27"/>
      <c r="H48" s="27"/>
      <c r="I48" s="26"/>
      <c r="J48" s="26"/>
    </row>
    <row r="49" spans="1:10" ht="12" customHeight="1">
      <c r="A49" s="25">
        <v>851</v>
      </c>
      <c r="B49" s="163">
        <v>85195</v>
      </c>
      <c r="C49" s="24"/>
      <c r="D49" s="19">
        <f>SUM(D50:D51)</f>
        <v>400</v>
      </c>
      <c r="E49" s="164">
        <f t="shared" si="3"/>
        <v>400</v>
      </c>
      <c r="F49" s="19">
        <f>SUM(F50:F52)</f>
        <v>400</v>
      </c>
      <c r="G49" s="26"/>
      <c r="H49" s="26"/>
      <c r="I49" s="26"/>
      <c r="J49" s="26"/>
    </row>
    <row r="50" spans="1:10" ht="12" customHeight="1">
      <c r="A50" s="20"/>
      <c r="B50" s="24"/>
      <c r="C50" s="24">
        <v>2010</v>
      </c>
      <c r="D50" s="22">
        <v>400</v>
      </c>
      <c r="E50" s="22">
        <f t="shared" si="3"/>
        <v>0</v>
      </c>
      <c r="F50" s="22">
        <v>0</v>
      </c>
      <c r="G50" s="26"/>
      <c r="H50" s="26"/>
      <c r="I50" s="26"/>
      <c r="J50" s="26"/>
    </row>
    <row r="51" spans="1:10" ht="12" customHeight="1">
      <c r="A51" s="24" t="s">
        <v>0</v>
      </c>
      <c r="B51" s="24"/>
      <c r="C51" s="24">
        <v>4210</v>
      </c>
      <c r="D51" s="22"/>
      <c r="E51" s="22">
        <f t="shared" si="3"/>
        <v>30</v>
      </c>
      <c r="F51" s="22">
        <v>30</v>
      </c>
      <c r="G51" s="26"/>
      <c r="H51" s="26"/>
      <c r="I51" s="26"/>
      <c r="J51" s="26"/>
    </row>
    <row r="52" spans="1:10" ht="12" customHeight="1">
      <c r="A52" s="29" t="s">
        <v>0</v>
      </c>
      <c r="B52" s="165"/>
      <c r="C52" s="165">
        <v>4300</v>
      </c>
      <c r="D52" s="22"/>
      <c r="E52" s="22">
        <f t="shared" si="3"/>
        <v>370</v>
      </c>
      <c r="F52" s="166">
        <v>370</v>
      </c>
      <c r="G52" s="26"/>
      <c r="H52" s="26"/>
      <c r="I52" s="26"/>
      <c r="J52" s="26"/>
    </row>
    <row r="53" spans="1:10" ht="12" customHeight="1">
      <c r="A53" s="30">
        <v>852</v>
      </c>
      <c r="B53" s="30">
        <v>85211</v>
      </c>
      <c r="C53" s="167"/>
      <c r="D53" s="19">
        <f>SUM(D54)</f>
        <v>4973966</v>
      </c>
      <c r="E53" s="19">
        <f>SUM(E55:E65)</f>
        <v>4973966</v>
      </c>
      <c r="F53" s="19">
        <f>SUM(F55:F65)</f>
        <v>4973966</v>
      </c>
      <c r="G53" s="31">
        <f>SUM(G54:G64)</f>
        <v>57150</v>
      </c>
      <c r="H53" s="31">
        <f>SUM(H54:H64)</f>
        <v>11300</v>
      </c>
      <c r="I53" s="31">
        <f>SUM(I54:I64)</f>
        <v>4874487</v>
      </c>
      <c r="J53" s="32">
        <f>SUM(J55:J56)</f>
        <v>0</v>
      </c>
    </row>
    <row r="54" spans="1:10" ht="12" customHeight="1">
      <c r="A54" s="33"/>
      <c r="B54" s="33"/>
      <c r="C54" s="33">
        <v>2060</v>
      </c>
      <c r="D54" s="34">
        <v>4973966</v>
      </c>
      <c r="E54" s="34"/>
      <c r="F54" s="34"/>
      <c r="G54" s="34"/>
      <c r="H54" s="34"/>
      <c r="I54" s="34"/>
      <c r="J54" s="35"/>
    </row>
    <row r="55" spans="1:10" ht="12" customHeight="1">
      <c r="A55" s="24" t="s">
        <v>0</v>
      </c>
      <c r="B55" s="24"/>
      <c r="C55" s="24">
        <v>3110</v>
      </c>
      <c r="D55" s="22"/>
      <c r="E55" s="22">
        <f t="shared" ref="E55:E65" si="4">+F55+J55</f>
        <v>4874487</v>
      </c>
      <c r="F55" s="22">
        <f>SUM(G55:I55)</f>
        <v>4874487</v>
      </c>
      <c r="G55" s="22"/>
      <c r="H55" s="22"/>
      <c r="I55" s="22">
        <v>4874487</v>
      </c>
      <c r="J55" s="21"/>
    </row>
    <row r="56" spans="1:10" ht="12" customHeight="1">
      <c r="A56" s="24"/>
      <c r="B56" s="24"/>
      <c r="C56" s="24">
        <v>4010</v>
      </c>
      <c r="D56" s="22"/>
      <c r="E56" s="22">
        <f t="shared" si="4"/>
        <v>57150</v>
      </c>
      <c r="F56" s="22">
        <f>SUM(G56:I56)</f>
        <v>57150</v>
      </c>
      <c r="G56" s="22">
        <v>57150</v>
      </c>
      <c r="H56" s="22"/>
      <c r="I56" s="22"/>
      <c r="J56" s="21"/>
    </row>
    <row r="57" spans="1:10" ht="12" customHeight="1">
      <c r="A57" s="24" t="s">
        <v>0</v>
      </c>
      <c r="B57" s="24"/>
      <c r="C57" s="24">
        <v>4110</v>
      </c>
      <c r="D57" s="22"/>
      <c r="E57" s="22">
        <f t="shared" si="4"/>
        <v>9750</v>
      </c>
      <c r="F57" s="22">
        <f>SUM(G57:I57)</f>
        <v>9750</v>
      </c>
      <c r="G57" s="22"/>
      <c r="H57" s="22">
        <v>9750</v>
      </c>
      <c r="I57" s="22">
        <v>0</v>
      </c>
      <c r="J57" s="21"/>
    </row>
    <row r="58" spans="1:10" ht="12" customHeight="1">
      <c r="A58" s="24"/>
      <c r="B58" s="24"/>
      <c r="C58" s="24">
        <v>4120</v>
      </c>
      <c r="D58" s="22"/>
      <c r="E58" s="22">
        <f t="shared" si="4"/>
        <v>1550</v>
      </c>
      <c r="F58" s="22">
        <f>SUM(G58:I58)</f>
        <v>1550</v>
      </c>
      <c r="G58" s="22"/>
      <c r="H58" s="22">
        <v>1550</v>
      </c>
      <c r="I58" s="22"/>
      <c r="J58" s="21"/>
    </row>
    <row r="59" spans="1:10" ht="12" customHeight="1">
      <c r="A59" s="24"/>
      <c r="B59" s="24"/>
      <c r="C59" s="24">
        <v>4140</v>
      </c>
      <c r="D59" s="22"/>
      <c r="E59" s="22">
        <f t="shared" si="4"/>
        <v>602</v>
      </c>
      <c r="F59" s="22">
        <v>602</v>
      </c>
      <c r="G59" s="22"/>
      <c r="H59" s="22"/>
      <c r="I59" s="22"/>
      <c r="J59" s="21"/>
    </row>
    <row r="60" spans="1:10" ht="12" customHeight="1">
      <c r="A60" s="24"/>
      <c r="B60" s="24"/>
      <c r="C60" s="24">
        <v>4210</v>
      </c>
      <c r="D60" s="22"/>
      <c r="E60" s="22">
        <f t="shared" si="4"/>
        <v>10000</v>
      </c>
      <c r="F60" s="22">
        <v>10000</v>
      </c>
      <c r="G60" s="22"/>
      <c r="H60" s="22"/>
      <c r="I60" s="22"/>
      <c r="J60" s="21"/>
    </row>
    <row r="61" spans="1:10" ht="12" customHeight="1">
      <c r="A61" s="24"/>
      <c r="B61" s="24"/>
      <c r="C61" s="24">
        <v>4280</v>
      </c>
      <c r="D61" s="22"/>
      <c r="E61" s="22">
        <f t="shared" si="4"/>
        <v>118</v>
      </c>
      <c r="F61" s="22">
        <v>118</v>
      </c>
      <c r="G61" s="22"/>
      <c r="H61" s="22"/>
      <c r="I61" s="22"/>
      <c r="J61" s="21"/>
    </row>
    <row r="62" spans="1:10" ht="12" customHeight="1">
      <c r="A62" s="24"/>
      <c r="B62" s="24"/>
      <c r="C62" s="24">
        <v>4300</v>
      </c>
      <c r="D62" s="22"/>
      <c r="E62" s="22">
        <f t="shared" si="4"/>
        <v>17000</v>
      </c>
      <c r="F62" s="22">
        <v>17000</v>
      </c>
      <c r="G62" s="22"/>
      <c r="H62" s="22"/>
      <c r="I62" s="22"/>
      <c r="J62" s="21"/>
    </row>
    <row r="63" spans="1:10" ht="12" customHeight="1">
      <c r="A63" s="24"/>
      <c r="B63" s="24"/>
      <c r="C63" s="24">
        <v>4410</v>
      </c>
      <c r="D63" s="22"/>
      <c r="E63" s="22">
        <f t="shared" si="4"/>
        <v>200</v>
      </c>
      <c r="F63" s="22">
        <v>200</v>
      </c>
      <c r="G63" s="22"/>
      <c r="H63" s="22"/>
      <c r="I63" s="22"/>
      <c r="J63" s="21"/>
    </row>
    <row r="64" spans="1:10" ht="12" customHeight="1">
      <c r="A64" s="24" t="s">
        <v>0</v>
      </c>
      <c r="B64" s="24"/>
      <c r="C64" s="24">
        <v>4440</v>
      </c>
      <c r="D64" s="22"/>
      <c r="E64" s="22">
        <f t="shared" si="4"/>
        <v>1641</v>
      </c>
      <c r="F64" s="22">
        <v>1641</v>
      </c>
      <c r="G64" s="22"/>
      <c r="H64" s="22"/>
      <c r="I64" s="22"/>
      <c r="J64" s="21"/>
    </row>
    <row r="65" spans="1:10" ht="12" customHeight="1">
      <c r="A65" s="36"/>
      <c r="B65" s="165"/>
      <c r="C65" s="165">
        <v>4700</v>
      </c>
      <c r="D65" s="22"/>
      <c r="E65" s="22">
        <f t="shared" si="4"/>
        <v>1468</v>
      </c>
      <c r="F65" s="166">
        <v>1468</v>
      </c>
      <c r="G65" s="26"/>
      <c r="H65" s="26"/>
      <c r="I65" s="26"/>
      <c r="J65" s="26"/>
    </row>
    <row r="66" spans="1:10" ht="12" customHeight="1">
      <c r="A66" s="30">
        <v>852</v>
      </c>
      <c r="B66" s="30">
        <v>85212</v>
      </c>
      <c r="C66" s="167"/>
      <c r="D66" s="19">
        <f>SUM(D67)</f>
        <v>3050125</v>
      </c>
      <c r="E66" s="19">
        <f>+F66+J66</f>
        <v>3050125</v>
      </c>
      <c r="F66" s="31">
        <f>SUM(F67:F77)</f>
        <v>3050125</v>
      </c>
      <c r="G66" s="31">
        <f>SUM(G67:G77)</f>
        <v>61675</v>
      </c>
      <c r="H66" s="31">
        <f>SUM(H67:H77)</f>
        <v>11666</v>
      </c>
      <c r="I66" s="31">
        <f>SUM(I67:I77)</f>
        <v>2958621.25</v>
      </c>
      <c r="J66" s="32">
        <f>SUM(J68:J69)</f>
        <v>0</v>
      </c>
    </row>
    <row r="67" spans="1:10" ht="12" customHeight="1">
      <c r="A67" s="33"/>
      <c r="B67" s="33"/>
      <c r="C67" s="33">
        <v>2010</v>
      </c>
      <c r="D67" s="34">
        <v>3050125</v>
      </c>
      <c r="E67" s="34"/>
      <c r="F67" s="34"/>
      <c r="G67" s="34"/>
      <c r="H67" s="34"/>
      <c r="I67" s="34"/>
      <c r="J67" s="35"/>
    </row>
    <row r="68" spans="1:10" ht="12" customHeight="1">
      <c r="A68" s="24" t="s">
        <v>0</v>
      </c>
      <c r="B68" s="24"/>
      <c r="C68" s="24">
        <v>3110</v>
      </c>
      <c r="D68" s="22"/>
      <c r="E68" s="22">
        <f t="shared" ref="E68:E75" si="5">+F68+J68</f>
        <v>2816938.25</v>
      </c>
      <c r="F68" s="22">
        <f t="shared" ref="F68:F71" si="6">SUM(G68:I68)</f>
        <v>2816938.25</v>
      </c>
      <c r="G68" s="22"/>
      <c r="H68" s="22"/>
      <c r="I68" s="22">
        <v>2816938.25</v>
      </c>
      <c r="J68" s="21"/>
    </row>
    <row r="69" spans="1:10" ht="12" customHeight="1">
      <c r="A69" s="24"/>
      <c r="B69" s="24"/>
      <c r="C69" s="24">
        <v>4010</v>
      </c>
      <c r="D69" s="22"/>
      <c r="E69" s="22">
        <f t="shared" si="5"/>
        <v>57000</v>
      </c>
      <c r="F69" s="22">
        <f t="shared" si="6"/>
        <v>57000</v>
      </c>
      <c r="G69" s="22">
        <v>57000</v>
      </c>
      <c r="H69" s="22"/>
      <c r="I69" s="22"/>
      <c r="J69" s="21"/>
    </row>
    <row r="70" spans="1:10" ht="12" customHeight="1">
      <c r="A70" s="24"/>
      <c r="B70" s="24"/>
      <c r="C70" s="24">
        <v>4040</v>
      </c>
      <c r="D70" s="22"/>
      <c r="E70" s="22">
        <f t="shared" si="5"/>
        <v>4675</v>
      </c>
      <c r="F70" s="22">
        <f t="shared" si="6"/>
        <v>4675</v>
      </c>
      <c r="G70" s="22">
        <v>4675</v>
      </c>
      <c r="H70" s="22"/>
      <c r="I70" s="22"/>
      <c r="J70" s="21"/>
    </row>
    <row r="71" spans="1:10" ht="12" customHeight="1">
      <c r="A71" s="24" t="s">
        <v>0</v>
      </c>
      <c r="B71" s="24"/>
      <c r="C71" s="24">
        <v>4110</v>
      </c>
      <c r="D71" s="22"/>
      <c r="E71" s="22">
        <f t="shared" si="5"/>
        <v>152229</v>
      </c>
      <c r="F71" s="22">
        <f t="shared" si="6"/>
        <v>152229</v>
      </c>
      <c r="G71" s="22"/>
      <c r="H71" s="22">
        <v>10546</v>
      </c>
      <c r="I71" s="22">
        <v>141683</v>
      </c>
      <c r="J71" s="21"/>
    </row>
    <row r="72" spans="1:10" ht="12" customHeight="1">
      <c r="A72" s="24"/>
      <c r="B72" s="24"/>
      <c r="C72" s="24">
        <v>4120</v>
      </c>
      <c r="D72" s="22"/>
      <c r="E72" s="22">
        <f t="shared" si="5"/>
        <v>1120</v>
      </c>
      <c r="F72" s="22">
        <v>1120</v>
      </c>
      <c r="G72" s="22"/>
      <c r="H72" s="22">
        <v>1120</v>
      </c>
      <c r="I72" s="22"/>
      <c r="J72" s="21"/>
    </row>
    <row r="73" spans="1:10" ht="12" customHeight="1">
      <c r="A73" s="24"/>
      <c r="B73" s="24"/>
      <c r="C73" s="24">
        <v>4210</v>
      </c>
      <c r="D73" s="22"/>
      <c r="E73" s="22">
        <f t="shared" si="5"/>
        <v>500</v>
      </c>
      <c r="F73" s="22">
        <v>500</v>
      </c>
      <c r="G73" s="22"/>
      <c r="H73" s="22"/>
      <c r="I73" s="22"/>
      <c r="J73" s="21"/>
    </row>
    <row r="74" spans="1:10" ht="12" customHeight="1">
      <c r="A74" s="24" t="s">
        <v>20</v>
      </c>
      <c r="B74" s="24"/>
      <c r="C74" s="24">
        <v>4300</v>
      </c>
      <c r="D74" s="22"/>
      <c r="E74" s="22">
        <f t="shared" si="5"/>
        <v>14812.75</v>
      </c>
      <c r="F74" s="22">
        <v>14812.75</v>
      </c>
      <c r="G74" s="22"/>
      <c r="H74" s="22"/>
      <c r="I74" s="22"/>
      <c r="J74" s="21"/>
    </row>
    <row r="75" spans="1:10" ht="12" customHeight="1">
      <c r="A75" s="24"/>
      <c r="B75" s="24"/>
      <c r="C75" s="24">
        <v>4360</v>
      </c>
      <c r="D75" s="22"/>
      <c r="E75" s="22">
        <f t="shared" si="5"/>
        <v>750</v>
      </c>
      <c r="F75" s="22">
        <v>750</v>
      </c>
      <c r="G75" s="22"/>
      <c r="H75" s="22"/>
      <c r="I75" s="22"/>
      <c r="J75" s="21"/>
    </row>
    <row r="76" spans="1:10" ht="12" customHeight="1">
      <c r="A76" s="24"/>
      <c r="B76" s="24"/>
      <c r="C76" s="24">
        <v>4440</v>
      </c>
      <c r="D76" s="22"/>
      <c r="E76" s="22">
        <f t="shared" ref="E76" si="7">+F76+J76</f>
        <v>1500</v>
      </c>
      <c r="F76" s="22">
        <v>1500</v>
      </c>
      <c r="G76" s="22"/>
      <c r="H76" s="22"/>
      <c r="I76" s="22"/>
      <c r="J76" s="21"/>
    </row>
    <row r="77" spans="1:10" ht="12" customHeight="1">
      <c r="A77" s="24"/>
      <c r="B77" s="24"/>
      <c r="C77" s="24">
        <v>4700</v>
      </c>
      <c r="D77" s="22"/>
      <c r="E77" s="22">
        <v>600</v>
      </c>
      <c r="F77" s="22">
        <v>600</v>
      </c>
      <c r="G77" s="22"/>
      <c r="H77" s="22"/>
      <c r="I77" s="22"/>
      <c r="J77" s="21"/>
    </row>
    <row r="78" spans="1:10" ht="12" customHeight="1">
      <c r="A78" s="25">
        <v>852</v>
      </c>
      <c r="B78" s="25">
        <v>85213</v>
      </c>
      <c r="C78" s="20"/>
      <c r="D78" s="18">
        <f t="shared" ref="D78:J78" si="8">SUM(D79:D80)</f>
        <v>20686</v>
      </c>
      <c r="E78" s="18">
        <f t="shared" si="8"/>
        <v>20686</v>
      </c>
      <c r="F78" s="18">
        <f t="shared" si="8"/>
        <v>20686</v>
      </c>
      <c r="G78" s="18">
        <f t="shared" si="8"/>
        <v>0</v>
      </c>
      <c r="H78" s="18">
        <f t="shared" si="8"/>
        <v>0</v>
      </c>
      <c r="I78" s="18">
        <f t="shared" si="8"/>
        <v>20686</v>
      </c>
      <c r="J78" s="18">
        <f t="shared" si="8"/>
        <v>0</v>
      </c>
    </row>
    <row r="79" spans="1:10" ht="12" customHeight="1">
      <c r="A79" s="20"/>
      <c r="B79" s="20"/>
      <c r="C79" s="20">
        <v>2010</v>
      </c>
      <c r="D79" s="21">
        <v>20686</v>
      </c>
      <c r="E79" s="21">
        <f>+F79+J79</f>
        <v>0</v>
      </c>
      <c r="F79" s="21">
        <v>0</v>
      </c>
      <c r="G79" s="21"/>
      <c r="H79" s="21"/>
      <c r="I79" s="21">
        <v>0</v>
      </c>
      <c r="J79" s="21"/>
    </row>
    <row r="80" spans="1:10" ht="12" customHeight="1">
      <c r="A80" s="20" t="s">
        <v>0</v>
      </c>
      <c r="B80" s="20"/>
      <c r="C80" s="20">
        <v>4130</v>
      </c>
      <c r="D80" s="21"/>
      <c r="E80" s="21">
        <f>+F80+J80</f>
        <v>20686</v>
      </c>
      <c r="F80" s="21">
        <v>20686</v>
      </c>
      <c r="G80" s="21"/>
      <c r="H80" s="21"/>
      <c r="I80" s="21">
        <v>20686</v>
      </c>
      <c r="J80" s="21"/>
    </row>
    <row r="81" spans="1:10" ht="12" customHeight="1">
      <c r="A81" s="17">
        <v>852</v>
      </c>
      <c r="B81" s="17">
        <v>85215</v>
      </c>
      <c r="C81" s="17"/>
      <c r="D81" s="18">
        <f>SUM(D82)</f>
        <v>2617.77</v>
      </c>
      <c r="E81" s="18">
        <f>+F81+J81</f>
        <v>2617.77</v>
      </c>
      <c r="F81" s="18">
        <f>SUM(F83:F84)</f>
        <v>2617.77</v>
      </c>
      <c r="G81" s="18">
        <f>SUM(G83:G84)</f>
        <v>0</v>
      </c>
      <c r="H81" s="21"/>
      <c r="I81" s="37">
        <f>SUM(I82:I83)</f>
        <v>2566.44</v>
      </c>
      <c r="J81" s="21"/>
    </row>
    <row r="82" spans="1:10" ht="12" customHeight="1">
      <c r="A82" s="20"/>
      <c r="B82" s="20"/>
      <c r="C82" s="20">
        <v>2010</v>
      </c>
      <c r="D82" s="21">
        <v>2617.77</v>
      </c>
      <c r="E82" s="21"/>
      <c r="F82" s="21"/>
      <c r="G82" s="21"/>
      <c r="H82" s="21"/>
      <c r="I82" s="21">
        <v>0</v>
      </c>
      <c r="J82" s="21"/>
    </row>
    <row r="83" spans="1:10" ht="12" customHeight="1">
      <c r="A83" s="24" t="s">
        <v>0</v>
      </c>
      <c r="B83" s="20"/>
      <c r="C83" s="20">
        <v>3110</v>
      </c>
      <c r="D83" s="21"/>
      <c r="E83" s="21">
        <f>+F83+J83</f>
        <v>2566.44</v>
      </c>
      <c r="F83" s="21">
        <v>2566.44</v>
      </c>
      <c r="G83" s="21">
        <v>0</v>
      </c>
      <c r="H83" s="21"/>
      <c r="I83" s="21">
        <v>2566.44</v>
      </c>
      <c r="J83" s="21"/>
    </row>
    <row r="84" spans="1:10" ht="12" customHeight="1">
      <c r="A84" s="38" t="s">
        <v>0</v>
      </c>
      <c r="B84" s="38"/>
      <c r="C84" s="38">
        <v>4300</v>
      </c>
      <c r="D84" s="39"/>
      <c r="E84" s="39">
        <f>+F84+J84</f>
        <v>51.33</v>
      </c>
      <c r="F84" s="39">
        <v>51.33</v>
      </c>
      <c r="G84" s="39"/>
      <c r="H84" s="21"/>
      <c r="I84" s="21"/>
      <c r="J84" s="21"/>
    </row>
    <row r="85" spans="1:10" ht="12" customHeight="1">
      <c r="A85" s="17">
        <v>852</v>
      </c>
      <c r="B85" s="17">
        <v>85219</v>
      </c>
      <c r="C85" s="17"/>
      <c r="D85" s="18">
        <f>SUM(D86)</f>
        <v>11268</v>
      </c>
      <c r="E85" s="18">
        <f>+F85+J85</f>
        <v>11268</v>
      </c>
      <c r="F85" s="18">
        <f>SUM(F87:F88)</f>
        <v>11268</v>
      </c>
      <c r="G85" s="18">
        <f>SUM(G87:G88)</f>
        <v>0</v>
      </c>
      <c r="H85" s="21"/>
      <c r="I85" s="37">
        <f>SUM(I86:I87)</f>
        <v>11100</v>
      </c>
      <c r="J85" s="21"/>
    </row>
    <row r="86" spans="1:10" ht="12" customHeight="1">
      <c r="A86" s="20"/>
      <c r="B86" s="20"/>
      <c r="C86" s="20">
        <v>2010</v>
      </c>
      <c r="D86" s="21">
        <v>11268</v>
      </c>
      <c r="E86" s="21"/>
      <c r="F86" s="21"/>
      <c r="G86" s="21"/>
      <c r="H86" s="21"/>
      <c r="I86" s="21">
        <v>0</v>
      </c>
      <c r="J86" s="21"/>
    </row>
    <row r="87" spans="1:10" ht="12" customHeight="1">
      <c r="A87" s="24" t="s">
        <v>0</v>
      </c>
      <c r="B87" s="20"/>
      <c r="C87" s="20">
        <v>3110</v>
      </c>
      <c r="D87" s="21"/>
      <c r="E87" s="21">
        <f>+F87+J87</f>
        <v>11100</v>
      </c>
      <c r="F87" s="21">
        <v>11100</v>
      </c>
      <c r="G87" s="21">
        <v>0</v>
      </c>
      <c r="H87" s="21"/>
      <c r="I87" s="21">
        <v>11100</v>
      </c>
      <c r="J87" s="21"/>
    </row>
    <row r="88" spans="1:10" ht="12" customHeight="1">
      <c r="A88" s="38" t="s">
        <v>0</v>
      </c>
      <c r="B88" s="38"/>
      <c r="C88" s="38">
        <v>4210</v>
      </c>
      <c r="D88" s="39"/>
      <c r="E88" s="39">
        <f>+F88+J88</f>
        <v>168</v>
      </c>
      <c r="F88" s="39">
        <v>168</v>
      </c>
      <c r="G88" s="39"/>
      <c r="H88" s="21"/>
      <c r="I88" s="21"/>
      <c r="J88" s="21"/>
    </row>
    <row r="89" spans="1:10" ht="12" customHeight="1">
      <c r="A89" s="17">
        <v>852</v>
      </c>
      <c r="B89" s="17">
        <v>85228</v>
      </c>
      <c r="C89" s="17"/>
      <c r="D89" s="18">
        <f>SUM(D90)</f>
        <v>43481</v>
      </c>
      <c r="E89" s="18">
        <f>+F89+J89</f>
        <v>43481</v>
      </c>
      <c r="F89" s="18">
        <f>SUM(F91:F92)</f>
        <v>43481</v>
      </c>
      <c r="G89" s="18">
        <f>SUM(G91:G92)</f>
        <v>28035</v>
      </c>
      <c r="H89" s="18">
        <f>SUM(H91:H92)</f>
        <v>0</v>
      </c>
      <c r="I89" s="18">
        <f>SUM(I91:I92)</f>
        <v>0</v>
      </c>
      <c r="J89" s="18">
        <f>SUM(J91:J92)</f>
        <v>0</v>
      </c>
    </row>
    <row r="90" spans="1:10" ht="12" customHeight="1">
      <c r="A90" s="20"/>
      <c r="B90" s="20"/>
      <c r="C90" s="20">
        <v>2010</v>
      </c>
      <c r="D90" s="21">
        <v>43481</v>
      </c>
      <c r="E90" s="21"/>
      <c r="F90" s="21"/>
      <c r="G90" s="21"/>
      <c r="H90" s="21"/>
      <c r="I90" s="21"/>
      <c r="J90" s="21"/>
    </row>
    <row r="91" spans="1:10" ht="12" customHeight="1">
      <c r="A91" s="24" t="s">
        <v>0</v>
      </c>
      <c r="B91" s="20"/>
      <c r="C91" s="20">
        <v>4170</v>
      </c>
      <c r="D91" s="21"/>
      <c r="E91" s="22">
        <f>+F91+J91</f>
        <v>28035</v>
      </c>
      <c r="F91" s="22">
        <f>SUM(G91:I91)</f>
        <v>28035</v>
      </c>
      <c r="G91" s="22">
        <v>28035</v>
      </c>
      <c r="H91" s="21"/>
      <c r="I91" s="21"/>
      <c r="J91" s="21"/>
    </row>
    <row r="92" spans="1:10" ht="12" customHeight="1">
      <c r="A92" s="38" t="s">
        <v>0</v>
      </c>
      <c r="B92" s="38"/>
      <c r="C92" s="38">
        <v>4300</v>
      </c>
      <c r="D92" s="39"/>
      <c r="E92" s="40">
        <f>+F92+J92</f>
        <v>15446</v>
      </c>
      <c r="F92" s="40">
        <v>15446</v>
      </c>
      <c r="G92" s="40"/>
      <c r="H92" s="39"/>
      <c r="I92" s="39"/>
      <c r="J92" s="39"/>
    </row>
    <row r="93" spans="1:10" ht="12" customHeight="1">
      <c r="A93" s="17">
        <v>852</v>
      </c>
      <c r="B93" s="17">
        <v>85295</v>
      </c>
      <c r="C93" s="17"/>
      <c r="D93" s="18">
        <f>SUM(D94)</f>
        <v>299.62</v>
      </c>
      <c r="E93" s="18">
        <f>SUM(E95:E97)</f>
        <v>299.62</v>
      </c>
      <c r="F93" s="18">
        <f>SUM(F95:F97)</f>
        <v>299.62</v>
      </c>
      <c r="G93" s="18">
        <f t="shared" ref="G93:H93" si="9">SUM(G95:G97)</f>
        <v>250.62</v>
      </c>
      <c r="H93" s="18">
        <f t="shared" si="9"/>
        <v>49</v>
      </c>
      <c r="I93" s="18">
        <f>SUM(I95:I96)</f>
        <v>0</v>
      </c>
      <c r="J93" s="18">
        <f>SUM(J95:J96)</f>
        <v>0</v>
      </c>
    </row>
    <row r="94" spans="1:10" ht="12" customHeight="1">
      <c r="A94" s="20"/>
      <c r="B94" s="20"/>
      <c r="C94" s="20">
        <v>2010</v>
      </c>
      <c r="D94" s="21">
        <v>299.62</v>
      </c>
      <c r="E94" s="21"/>
      <c r="F94" s="21"/>
      <c r="G94" s="21"/>
      <c r="H94" s="21"/>
      <c r="I94" s="21"/>
      <c r="J94" s="21"/>
    </row>
    <row r="95" spans="1:10" ht="12" customHeight="1">
      <c r="A95" s="24" t="s">
        <v>0</v>
      </c>
      <c r="B95" s="20"/>
      <c r="C95" s="20">
        <v>4010</v>
      </c>
      <c r="D95" s="21"/>
      <c r="E95" s="21">
        <f>+F95+J95</f>
        <v>250.62</v>
      </c>
      <c r="F95" s="21">
        <v>250.62</v>
      </c>
      <c r="G95" s="21">
        <v>250.62</v>
      </c>
      <c r="H95" s="21"/>
      <c r="I95" s="21"/>
      <c r="J95" s="21"/>
    </row>
    <row r="96" spans="1:10" ht="12" customHeight="1">
      <c r="A96" s="20" t="s">
        <v>0</v>
      </c>
      <c r="B96" s="20"/>
      <c r="C96" s="20">
        <v>4110</v>
      </c>
      <c r="D96" s="21"/>
      <c r="E96" s="21">
        <f>+F96+J96</f>
        <v>42.86</v>
      </c>
      <c r="F96" s="21">
        <v>42.86</v>
      </c>
      <c r="G96" s="21"/>
      <c r="H96" s="21">
        <v>42.86</v>
      </c>
      <c r="I96" s="21"/>
      <c r="J96" s="21"/>
    </row>
    <row r="97" spans="1:10" ht="14.25" customHeight="1">
      <c r="A97" s="24" t="s">
        <v>21</v>
      </c>
      <c r="B97" s="20"/>
      <c r="C97" s="20">
        <v>4120</v>
      </c>
      <c r="D97" s="21"/>
      <c r="E97" s="21">
        <f>+F97+J97</f>
        <v>6.14</v>
      </c>
      <c r="F97" s="21">
        <v>6.14</v>
      </c>
      <c r="G97" s="21"/>
      <c r="H97" s="21">
        <v>6.14</v>
      </c>
      <c r="I97" s="21"/>
      <c r="J97" s="21"/>
    </row>
    <row r="98" spans="1:10" ht="13.5" customHeight="1" thickBot="1">
      <c r="A98" s="41"/>
      <c r="B98" s="42" t="s">
        <v>22</v>
      </c>
      <c r="C98" s="43"/>
      <c r="D98" s="44">
        <f>+D13+D21+D30+D49+D53+D66+D78+D81+D85+D89+D93+D37+D41+D45</f>
        <v>8875691.5999999996</v>
      </c>
      <c r="E98" s="44">
        <f t="shared" ref="E98:I98" si="10">+E13+E21+E30+E49+E53+E66+E78+E81+E85+E89+E93+E37+E41+E45</f>
        <v>8875454</v>
      </c>
      <c r="F98" s="44">
        <f t="shared" si="10"/>
        <v>8875454</v>
      </c>
      <c r="G98" s="44">
        <f t="shared" si="10"/>
        <v>227650.62</v>
      </c>
      <c r="H98" s="44">
        <f t="shared" si="10"/>
        <v>38606.1</v>
      </c>
      <c r="I98" s="44">
        <f t="shared" si="10"/>
        <v>7867460.6900000004</v>
      </c>
      <c r="J98" s="44">
        <f>+J13+J21+J30+J49+J53+J66+J78+J81+J85+J89</f>
        <v>0</v>
      </c>
    </row>
    <row r="132" spans="5:11" s="4" customFormat="1" ht="14.25">
      <c r="E132" s="45" t="s">
        <v>0</v>
      </c>
      <c r="F132" s="4" t="s">
        <v>0</v>
      </c>
      <c r="H132" s="4" t="s">
        <v>0</v>
      </c>
      <c r="J132" s="6"/>
      <c r="K132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2016-10-05T06:44:45Z</cp:lastPrinted>
  <dcterms:created xsi:type="dcterms:W3CDTF">2016-07-19T10:19:17Z</dcterms:created>
  <dcterms:modified xsi:type="dcterms:W3CDTF">2016-10-05T07:43:34Z</dcterms:modified>
</cp:coreProperties>
</file>