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75" windowWidth="14640" windowHeight="7680" activeTab="8"/>
  </bookViews>
  <sheets>
    <sheet name="tabela1" sheetId="10" r:id="rId1"/>
    <sheet name="tabela2" sheetId="11" r:id="rId2"/>
    <sheet name="zm.tabela2a (2)" sheetId="1" r:id="rId3"/>
    <sheet name="zał.1." sheetId="12" r:id="rId4"/>
    <sheet name="zał.6" sheetId="6" r:id="rId5"/>
    <sheet name="zał.7." sheetId="13" r:id="rId6"/>
    <sheet name="zał.9" sheetId="3" r:id="rId7"/>
    <sheet name="zał.11" sheetId="9" r:id="rId8"/>
    <sheet name="zał.13 środki unijne (2)" sheetId="2" r:id="rId9"/>
  </sheets>
  <definedNames>
    <definedName name="_xlnm.Print_Area" localSheetId="8">'zał.13 środki unijne (2)'!$A$1:$Q$79</definedName>
  </definedNames>
  <calcPr calcId="125725"/>
</workbook>
</file>

<file path=xl/calcChain.xml><?xml version="1.0" encoding="utf-8"?>
<calcChain xmlns="http://schemas.openxmlformats.org/spreadsheetml/2006/main">
  <c r="F17" i="13"/>
  <c r="F27" i="6"/>
  <c r="D12" i="12"/>
  <c r="D22"/>
  <c r="D11"/>
  <c r="F38" i="6" l="1"/>
  <c r="C74" i="9"/>
  <c r="K60" i="1"/>
  <c r="I60"/>
  <c r="H60"/>
  <c r="F37" i="6"/>
  <c r="J20" i="3" l="1"/>
  <c r="G20"/>
  <c r="F20"/>
  <c r="M19"/>
  <c r="M17" s="1"/>
  <c r="M34" s="1"/>
  <c r="L17"/>
  <c r="L34" s="1"/>
  <c r="J17"/>
  <c r="J34" s="1"/>
  <c r="I17"/>
  <c r="I34" s="1"/>
  <c r="H17"/>
  <c r="H34" s="1"/>
  <c r="G17"/>
  <c r="G34" s="1"/>
  <c r="F17"/>
  <c r="F34" s="1"/>
  <c r="E17"/>
  <c r="E34" s="1"/>
  <c r="Q77" i="2" l="1"/>
  <c r="P77"/>
  <c r="O77"/>
  <c r="N77"/>
  <c r="M77"/>
  <c r="L77"/>
  <c r="K77"/>
  <c r="J77"/>
  <c r="I77"/>
  <c r="H77"/>
  <c r="G77"/>
  <c r="F77"/>
  <c r="E77"/>
  <c r="E72"/>
  <c r="E71" s="1"/>
  <c r="E66" s="1"/>
  <c r="Q71"/>
  <c r="P71"/>
  <c r="O71"/>
  <c r="N71"/>
  <c r="M71"/>
  <c r="L71"/>
  <c r="K71"/>
  <c r="J71"/>
  <c r="I71"/>
  <c r="H71"/>
  <c r="H66" s="1"/>
  <c r="G71"/>
  <c r="F71"/>
  <c r="Q66"/>
  <c r="P66"/>
  <c r="O66"/>
  <c r="N66"/>
  <c r="M66"/>
  <c r="L66"/>
  <c r="K66"/>
  <c r="J66"/>
  <c r="I66"/>
  <c r="G66"/>
  <c r="F66"/>
  <c r="E65"/>
  <c r="E64"/>
  <c r="E63"/>
  <c r="Q61"/>
  <c r="P61"/>
  <c r="O61"/>
  <c r="N61"/>
  <c r="M61"/>
  <c r="L61"/>
  <c r="K61"/>
  <c r="J61"/>
  <c r="I61"/>
  <c r="H61"/>
  <c r="G61"/>
  <c r="F61"/>
  <c r="E61"/>
  <c r="E56"/>
  <c r="E55"/>
  <c r="E54"/>
  <c r="E53"/>
  <c r="E51"/>
  <c r="Q50"/>
  <c r="P50"/>
  <c r="O50"/>
  <c r="N50"/>
  <c r="M50"/>
  <c r="L50"/>
  <c r="K50"/>
  <c r="J50"/>
  <c r="I50"/>
  <c r="H50"/>
  <c r="G50"/>
  <c r="F50"/>
  <c r="E38"/>
  <c r="E36"/>
  <c r="Q35"/>
  <c r="P35"/>
  <c r="O35"/>
  <c r="N35"/>
  <c r="M35"/>
  <c r="L35"/>
  <c r="K35"/>
  <c r="J35"/>
  <c r="I35"/>
  <c r="H35"/>
  <c r="G35"/>
  <c r="F35"/>
  <c r="E35"/>
  <c r="E30"/>
  <c r="E29"/>
  <c r="E28"/>
  <c r="Q27"/>
  <c r="P27"/>
  <c r="O27"/>
  <c r="N27"/>
  <c r="M27"/>
  <c r="L27"/>
  <c r="K27"/>
  <c r="J27"/>
  <c r="I27"/>
  <c r="I15" s="1"/>
  <c r="I79" s="1"/>
  <c r="H27"/>
  <c r="G27"/>
  <c r="F27"/>
  <c r="E27" s="1"/>
  <c r="E22"/>
  <c r="R21"/>
  <c r="E21"/>
  <c r="E20" s="1"/>
  <c r="Q20"/>
  <c r="P20"/>
  <c r="P15" s="1"/>
  <c r="P79" s="1"/>
  <c r="O20"/>
  <c r="N20"/>
  <c r="N15" s="1"/>
  <c r="N79" s="1"/>
  <c r="M20"/>
  <c r="L20"/>
  <c r="K20"/>
  <c r="J20"/>
  <c r="J15" s="1"/>
  <c r="J79" s="1"/>
  <c r="I20"/>
  <c r="H20"/>
  <c r="G20"/>
  <c r="F20"/>
  <c r="O15"/>
  <c r="O79" s="1"/>
  <c r="K15"/>
  <c r="K79" s="1"/>
  <c r="F60" i="1"/>
  <c r="K37"/>
  <c r="I37"/>
  <c r="H37"/>
  <c r="G37"/>
  <c r="G60" s="1"/>
  <c r="F15" i="2" l="1"/>
  <c r="F79" s="1"/>
  <c r="E50"/>
  <c r="Q15"/>
  <c r="Q79" s="1"/>
  <c r="M15"/>
  <c r="M79" s="1"/>
  <c r="G15"/>
  <c r="G79" s="1"/>
  <c r="L15"/>
  <c r="L79" s="1"/>
  <c r="H15"/>
  <c r="H79" s="1"/>
  <c r="E15"/>
  <c r="E79" s="1"/>
</calcChain>
</file>

<file path=xl/sharedStrings.xml><?xml version="1.0" encoding="utf-8"?>
<sst xmlns="http://schemas.openxmlformats.org/spreadsheetml/2006/main" count="1409" uniqueCount="531">
  <si>
    <t xml:space="preserve"> </t>
  </si>
  <si>
    <t>Tabela nr 2a</t>
  </si>
  <si>
    <t>Rady Gminy Sicienko</t>
  </si>
  <si>
    <t>w sprawie zmiany budżetu gminy  na 2012 rok</t>
  </si>
  <si>
    <t xml:space="preserve">Zadania inwestycyjne w 2012 rok   </t>
  </si>
  <si>
    <t>Lp.</t>
  </si>
  <si>
    <t>Dział</t>
  </si>
  <si>
    <t>Rozdz.</t>
  </si>
  <si>
    <t>§</t>
  </si>
  <si>
    <t>Nazwa zadania inwestycyjnego</t>
  </si>
  <si>
    <t>Łączne koszty finansowe</t>
  </si>
  <si>
    <t>Planowane wydatki</t>
  </si>
  <si>
    <t>Jednostka organizacyjna realizująca program lub koordynująca wykonanie programu</t>
  </si>
  <si>
    <t>Planowane wydatki na rok 2012 ogółem</t>
  </si>
  <si>
    <t>z tego źródła finansowania</t>
  </si>
  <si>
    <t>środki wymienione
w art. 5 ust. 1 pkt 2 i 3 u.f.p.</t>
  </si>
  <si>
    <t>dochody własne jst</t>
  </si>
  <si>
    <t>kredyty
i pożyczki</t>
  </si>
  <si>
    <t>środki pochodzące
z innych  źródeł*</t>
  </si>
  <si>
    <t>010</t>
  </si>
  <si>
    <t>01010</t>
  </si>
  <si>
    <t>Budowa sieci wodociągowych w celu uzbrojenia działek budowlanych powstałych w wyniku opracowanych planów zagospodarowania przestrzennego oraz wydanych warunków zabudowy, w tym tereny:</t>
  </si>
  <si>
    <t>A.      
B.
C.</t>
  </si>
  <si>
    <t>Zakład Komunalny             (dotacja)</t>
  </si>
  <si>
    <t>działek powstałych z podziału działki nr 207 i 208 w Dąbrówce Nowej  II etap</t>
  </si>
  <si>
    <t>działek powstałych z podziału działki nr 207 w  Kruszynie</t>
  </si>
  <si>
    <t>działek powstałych z podziału działki nr 37 w Gliszczu</t>
  </si>
  <si>
    <t>działek powstałych z podziału działki nr 59 w Sicienku</t>
  </si>
  <si>
    <t>działek nr 14/1 w Wojnowie- prace budowlano - montażowe</t>
  </si>
  <si>
    <t xml:space="preserve">Budowa chodnika przy drodze wojewódzkiej w Mochlu </t>
  </si>
  <si>
    <t xml:space="preserve">A.      
B.
C.  </t>
  </si>
  <si>
    <t>Województwo Kujawsko-Pomorskie ( dotacja na pomoc finansową)</t>
  </si>
  <si>
    <t>Przebudowa drogi powiatowej Prosperowwo- Wojnowo - dotacja</t>
  </si>
  <si>
    <t xml:space="preserve">A.      
B.
C. </t>
  </si>
  <si>
    <t xml:space="preserve">Przebudowa odcinka drogi gminnej w Sicienku - ul. Kolejowa </t>
  </si>
  <si>
    <t>Urząd Gminy</t>
  </si>
  <si>
    <t xml:space="preserve">Rozbudowa drogi gminnej nr 05314C Osówiec - Szczutki od km 1+050 do km 2+409  miejsowość Szczutki i rozbudowa drogi gminnej nr 50335C Mochle- Tryszczyn Doły od km 2+300 do km 2+880 miejsowość Szczutki gmina Sicienko województwo Kujawsko-Pomorskie  </t>
  </si>
  <si>
    <t xml:space="preserve">Przebudowa drogi gminnej  050303C w Kruszynie  </t>
  </si>
  <si>
    <t xml:space="preserve">Wykonanie wiaty autobusowej w Słupowie. </t>
  </si>
  <si>
    <t>Wykup dróg</t>
  </si>
  <si>
    <t>A.     
B.
C.</t>
  </si>
  <si>
    <t>Modernizacjia bazy komputerowej w Urzędzie Gminy</t>
  </si>
  <si>
    <t>Termomodernizacja  budynków                                                                                    Zespółu Szkół w Wojnowie       (2010-2012)</t>
  </si>
  <si>
    <t>Termomodernizacja budynków Szkoły Podstawowej w Trzemiętowie opracowanie dokumentacji</t>
  </si>
  <si>
    <t xml:space="preserve">Zakup autobusu do dowozu uczniów </t>
  </si>
  <si>
    <t xml:space="preserve">Kompleksowa modernizacja sieci wodno-kanalizacyjnej na terenie Gminy Sicienko - Rozbudowa  sieci kanalizacji sanitarnej, w tym: </t>
  </si>
  <si>
    <t xml:space="preserve">A.     
B.
C. </t>
  </si>
  <si>
    <t>Budowa kanalizacji sanitarnej  wraz z przepompownią i tłoczniami scieków z Osówca do granic miasta Bydgosczcz</t>
  </si>
  <si>
    <t>Budowa kanalizacji sanitarnej z przyłączami i przepompownią ścieków na terenie osady Osowa Góra gm. Sicienko</t>
  </si>
  <si>
    <t>Budowa odcinak sieci kanalizacyjnej z przepompownią ścieków wraz z przyłączami do działek powstałych z podziału działki 175 i 33 w Sicienku</t>
  </si>
  <si>
    <t xml:space="preserve">Budowa przydomowych oczyszczalni ścieków - dotacja </t>
  </si>
  <si>
    <t>A.   
B.
C.</t>
  </si>
  <si>
    <t>Dotacja dla podmiotów nienależących do sektora finansów publicznych</t>
  </si>
  <si>
    <t xml:space="preserve">Budowa oswietlenia ulicznego </t>
  </si>
  <si>
    <t>Przebudowa  i rozbudowa oraz docieplenie  dachu i ścian istniejącego budynku Wiejskiego Domu Kultury  w  Kruszynie (2007-2012)</t>
  </si>
  <si>
    <t>Adaptacja części budynku magazynowego na świetlicę wraz z jej wyposażeniem w Wojnowie</t>
  </si>
  <si>
    <t>Budowa boiska wielofunkcyjnego wraz z zagospodarowaniem i ogrodzeniem terenu w Wierzchucinku</t>
  </si>
  <si>
    <t xml:space="preserve">Zagospodarowanie  i ogrodzenie terenu Domu Rolnika  oraz budowa boiska wielofunkcyjnego  w Mochlu - opracowanie dokumentacji </t>
  </si>
  <si>
    <t>Ogółem</t>
  </si>
  <si>
    <t xml:space="preserve">A.    
B.  
C.   </t>
  </si>
  <si>
    <t>x</t>
  </si>
  <si>
    <t>* Wybrać odpowiednie oznaczenie źródła finansowania:</t>
  </si>
  <si>
    <t>A. Dotacje i środki z budżetu państwa (np. od wojewody, MEN, UKFiS, MS i itp..)</t>
  </si>
  <si>
    <t>B. Środki i dotacje otrzymane od innych jst oraz innych jednostek zaliczanych do sektora finansów publicznych</t>
  </si>
  <si>
    <t xml:space="preserve">C. Inne źródła  </t>
  </si>
  <si>
    <t>Załącznik Nr 13</t>
  </si>
  <si>
    <t>Wydatki na programy realizowane ze środków pochodzących z funduszy Unii Europejskiej</t>
  </si>
  <si>
    <t>Projekt</t>
  </si>
  <si>
    <t>Kategoria interwencji funduszy strukturalnych</t>
  </si>
  <si>
    <t>Klasyfikacja (dział, rozdział,
paragraf)</t>
  </si>
  <si>
    <t>Wydatki
w okresie realizacji Projektu (całkowita wartość Projektu)
(6+7)</t>
  </si>
  <si>
    <t>w tym:</t>
  </si>
  <si>
    <t>Środki
z budżetu krajowego</t>
  </si>
  <si>
    <t>Środki
z budżetu UE</t>
  </si>
  <si>
    <t>2012 r.</t>
  </si>
  <si>
    <t>Wydatki razem (9+13)</t>
  </si>
  <si>
    <t>z tego:</t>
  </si>
  <si>
    <t>Środki z budżetu krajowego**</t>
  </si>
  <si>
    <t>Środki z budżetu UE</t>
  </si>
  <si>
    <t>Wydatki razem (10+11+12)</t>
  </si>
  <si>
    <t>z tego, źródła finansowania:</t>
  </si>
  <si>
    <t>Wydatki razem (14+15+16+17)</t>
  </si>
  <si>
    <t>pożyczki
i kredyty</t>
  </si>
  <si>
    <t>obligacje</t>
  </si>
  <si>
    <t>pozostałe**</t>
  </si>
  <si>
    <t>pożyczki na prefinansowanie z budżetu państwa</t>
  </si>
  <si>
    <t>pozostałe</t>
  </si>
  <si>
    <t>Wydatki majątkowe razem:</t>
  </si>
  <si>
    <t xml:space="preserve">  </t>
  </si>
  <si>
    <t>1.1</t>
  </si>
  <si>
    <t>Program:</t>
  </si>
  <si>
    <t xml:space="preserve">Program Rozwoju Obszarów Wiejskich na lata 2007 - 2013
3 Jakość życia na obszarach wiejskich i różnicowanie gospodarki wiejskiej                                                                                                                                                                                                                                                                    313.322,323 Odnowa i rozwój wsi   
 Przebudowa i rozbudowa oraz docieplenie dachu i ścian istniejącego budynku Wiejskiego Domu Kultury w Kruszynie </t>
  </si>
  <si>
    <t>Oś priorytetowa:</t>
  </si>
  <si>
    <t>Działanie:</t>
  </si>
  <si>
    <t>Nazwa projektu:</t>
  </si>
  <si>
    <t>Razem wydatki:</t>
  </si>
  <si>
    <t>921.92109
§ 6057 § 6059</t>
  </si>
  <si>
    <t>z tego: do 2010 r.</t>
  </si>
  <si>
    <t>2010r</t>
  </si>
  <si>
    <t>1.6</t>
  </si>
  <si>
    <t>Program Rozwoju Obszarów Wiejskich na lata 2007 - 2013
3 Jakość życia na obszarach wiejskich i różnicowanie gospodarki wiejskiej                                                                                                                                                                                                                                                                    313.322,323 Odnowa i rozwój wsi   
Adaptacja części budynku magazynowego na świetlicę wraz z jej wyposażeniem w Wojnowie</t>
  </si>
  <si>
    <t>z tego: 2009 r.</t>
  </si>
  <si>
    <t>2011r.</t>
  </si>
  <si>
    <t>2012r.</t>
  </si>
  <si>
    <t xml:space="preserve">Program Rozwoju Obszarów Wiejskich na lata 2007 - 2013
3 Jakość życia na obszarach wiejskich i różnicowanie gospodarki wiejskiej                                                                                                                                                                                                                                                                    313.322,323 Odnowa i rozwój wsi   
Budowa boiska wielofunkcyjnego wraz z zagospodarowaniem i ogrodzeniem terenu w Wierzchucinku  </t>
  </si>
  <si>
    <t>926.92601
§ 6057 § 6059</t>
  </si>
  <si>
    <t>1.2</t>
  </si>
  <si>
    <t>Program Rozwoju Obszarów Wiejskich na lata 2007 - 2013
3 Jakość życia na obszarach wiejskich i różnicowanie gospodarki wiejskiej                                                                                                                                                                                                                                                                    3.2 Podstawowe usługi dla gospodarki i ludności wiejskiej   
 Budowa kanalizacji sanitarnej  wraz z przepompownią i tłoczniami scieków z Osówca do granic miasta Bydgosczcz</t>
  </si>
  <si>
    <t>900.90001
§ 6057 § 6059</t>
  </si>
  <si>
    <t>z tego: 2010 r.</t>
  </si>
  <si>
    <t>2011 r</t>
  </si>
  <si>
    <t>2012 r</t>
  </si>
  <si>
    <t>2013 r</t>
  </si>
  <si>
    <t>2014 r</t>
  </si>
  <si>
    <t>2015r.</t>
  </si>
  <si>
    <t>Regionalny Program Operacyjny Województwa Kujawsko_pomorskiego 2007 - 2013
2.  Zachowanie i racjonalne użytkowanie środowiska                                                                                                                                                                                                                                                                                            2.3 Rozwój infrastruktury w zakresie ochrony powietrza
Termomoderniacja budynków Zespołu Szkół w Wojnowie</t>
  </si>
  <si>
    <t>801.80101
§ 6057 § 6059</t>
  </si>
  <si>
    <t>2010r.</t>
  </si>
  <si>
    <t>2012r</t>
  </si>
  <si>
    <t>2.</t>
  </si>
  <si>
    <t>Wydatki bieżące razem:</t>
  </si>
  <si>
    <t>2.1</t>
  </si>
  <si>
    <t xml:space="preserve">Program Operacyjny Kapitał Ludzki na lata 2007 - 2013
VII. Promocja integracji Społecznej                                                                                                                                                                                                                                                                                                           7.1. Rozwój i upowszechnianie aktywnej integracji, Poddziałenie 7.1.1 Rozwój i upowszechnianie aktywnej integracji przez ośrodki pomocy społecznej 
Wyjść z cienia  </t>
  </si>
  <si>
    <t>Priorytet:</t>
  </si>
  <si>
    <t>z tego: 2012 r.</t>
  </si>
  <si>
    <t>853.85395 $ 3119 4017,4019, 4117,4119,  4127,4129,  4217,4219,  4307,4309,  4437,4439</t>
  </si>
  <si>
    <t>2.2</t>
  </si>
  <si>
    <t>Program Operacyjny Kapitał Ludzki na lata 2007 - 2013
IX. Rozwój  wykształcenia i kompetencji w regionach                                                                                                                                                                                                                                                                                                           9.1. Wyrównywanie szans edukacyjnych i zapewnienie wysokiej jakości usług edukacyjnych świadczonych w systemie oświaty.  9.1.1 Zmniejszanie nierówności w stopniu upowszechniania edukacji przedszkolnej POKL 
Przedszkolaki z naszej paki</t>
  </si>
  <si>
    <t>853.85395 $ 2319</t>
  </si>
  <si>
    <t>Ogółem (1+2)</t>
  </si>
  <si>
    <t>Załącznik Nr 9</t>
  </si>
  <si>
    <t>Plan przychodów i wydatków zakładów budżetowych</t>
  </si>
  <si>
    <t xml:space="preserve"> oraz dochodów i wydatków dochodów własnych jednostek budżetowych na 2012r.</t>
  </si>
  <si>
    <t>Wyszczególnienie</t>
  </si>
  <si>
    <t>Dz.</t>
  </si>
  <si>
    <t xml:space="preserve"> Stan środków obrot  na początek roku</t>
  </si>
  <si>
    <t>Przychody*</t>
  </si>
  <si>
    <t>Wydatki</t>
  </si>
  <si>
    <t xml:space="preserve"> Stan środków obrot.  na koniec roku</t>
  </si>
  <si>
    <t>ogółem</t>
  </si>
  <si>
    <t>dotacje
z budżetu***</t>
  </si>
  <si>
    <t>wpłata do budżetu</t>
  </si>
  <si>
    <t>na inwestycje</t>
  </si>
  <si>
    <t>§ 265</t>
  </si>
  <si>
    <t>I.</t>
  </si>
  <si>
    <t>Zakłady budżetowe</t>
  </si>
  <si>
    <t>1. Zakład Komunalny w Sicienku</t>
  </si>
  <si>
    <t>II.</t>
  </si>
  <si>
    <t>Dochody własne jednostek budżetowych</t>
  </si>
  <si>
    <t>1. Dochody własne Zespołu Szkół w Sicienku</t>
  </si>
  <si>
    <t>2. Dochody własne Zespołu Szkół w Wojnowie</t>
  </si>
  <si>
    <t>3. Dochody własne S.P. w Kruszynie</t>
  </si>
  <si>
    <t>4. Dochdy własne S.P. w Strzelewie</t>
  </si>
  <si>
    <t>5. Dochody własne S.P. w Samsiecznie</t>
  </si>
  <si>
    <t>6. Dochody własne S.P. w Trzemiętowie</t>
  </si>
  <si>
    <t>Rozdział</t>
  </si>
  <si>
    <t>strona:2</t>
  </si>
  <si>
    <t>strona:1</t>
  </si>
  <si>
    <t>Załącznik Nr 6</t>
  </si>
  <si>
    <t>Dotacje celowe na zadania własne gminy realizowane przez podmioty należące
i nienależące do sektora finansów publicznych  na 2012 rok</t>
  </si>
  <si>
    <t>w złotych</t>
  </si>
  <si>
    <t>Nazwa zadania</t>
  </si>
  <si>
    <t>Plan na 2012 rok</t>
  </si>
  <si>
    <t>PODMIOTY  NALEŻĄCE  DO  SEKTORA  FINANSÓW  PUBLICZNCH</t>
  </si>
  <si>
    <t>1.</t>
  </si>
  <si>
    <t>Dotacja celowa dla Zakładu Komunalnego w Sicienku  na dofinansowanie kosztów budowy przyłączy wodociągowych</t>
  </si>
  <si>
    <t xml:space="preserve">Dotacja celowa na pomoc finansową udzielaną między jednostkami samorządu terytorialnego na dofinansowanie własnych zadań inwestycyjnych i zakupów inwestycyjnych Województwa Kujawsko-Pomorskiego z przeznaczeniem na budwę chodnika przy drodze wojewódzkiej  w Mochlu </t>
  </si>
  <si>
    <t>Dotacja celowa na pomoc finansową udzielaną między jednostkami samorządu terytorialnego na dofinansowanie własnych zadań inwestycyjnych i zakupów inwestycyjnych Powiatu Bydgoskiego z przeznaczeniem na przebudowę drogi powiatowej Prosperowo - Wojnowo</t>
  </si>
  <si>
    <t>3.</t>
  </si>
  <si>
    <t>Dotacje celowe przekazane dla powiatu na zadania bieżące realizowane na podstawie porozumień (umów) między jednostkami samorządu terytorialnegona na dofinansowanie działalności Oddziału Zamiejscowego Wydziału Komunikacji Starostwa Powiatowego</t>
  </si>
  <si>
    <t>4.</t>
  </si>
  <si>
    <t>5.</t>
  </si>
  <si>
    <t>Zadania w zakresie wychowania przedszkolnego uczniów z gminy Sicienko</t>
  </si>
  <si>
    <t>6.</t>
  </si>
  <si>
    <t>Zadania w zakresie realizacji obowiązku szkolnego  uczniów szkół gimnazjalnych z gminy Sicienko</t>
  </si>
  <si>
    <t>7.</t>
  </si>
  <si>
    <t>Dotacja celowa dla Zakładu Komunalnego w Sicienku  na dofinansowanie kosztów zakupu autobusu do dowozu uczniów</t>
  </si>
  <si>
    <t>8.</t>
  </si>
  <si>
    <t xml:space="preserve">Współfinansowanie telefonu pogotowia dla ofiar przemocy w rodzinie "Niebieska Linia" </t>
  </si>
  <si>
    <t>Dotacja celowa dla Miasta i Gminy Solec Kujawski na realizację projektu "Przedszkolaki z naszej paki"</t>
  </si>
  <si>
    <t>Dotacja celowa dla Zakładu Komunalnego w Sicienku  na dofinansowanie kosztów kanalizacji sanitarnej wraz przepompowniami i przyłączami do działek w Sicienku</t>
  </si>
  <si>
    <t>Dotacja celowa dla Miasta Bydgoszczy na zadania w zakresie zapewnienia schroniska dla bezpańskich psów</t>
  </si>
  <si>
    <t>RAZEM</t>
  </si>
  <si>
    <t>PODMIOTY   NIENALEŻĄCE  DO  SEKTORA  FINANSÓW  PUBLICZNCH</t>
  </si>
  <si>
    <t>Zadania w zakresie upowszechniania turystyki</t>
  </si>
  <si>
    <t>Prowadzenie indywidualnych i grupowych form terapii dla osób niepełnosprawnych</t>
  </si>
  <si>
    <t xml:space="preserve">Zadania z zakresu kultury </t>
  </si>
  <si>
    <t xml:space="preserve">Zadania z zakresu kultury fizycznej </t>
  </si>
  <si>
    <t>Dotacja  celowa na dofinansowanie budowy przydomowych oczyszcalni ścieków</t>
  </si>
  <si>
    <t>OGÓŁEM</t>
  </si>
  <si>
    <t>Budowa wielofunkcyjnego, ogólnodostępnego  boiska  sportowego  w Samsiecznie   - opracowanie dokumentacji</t>
  </si>
  <si>
    <t>Wykup wodociągów</t>
  </si>
  <si>
    <t>Ogrodzenie placów zabaw w ramach przedsięwzięć Funduszy Sołeckich</t>
  </si>
  <si>
    <t xml:space="preserve">  budowa placu zabaw w Piotrkówku etap I w ramach przedsięwzięć Funduszu Sołeckiego</t>
  </si>
  <si>
    <t>do Uchwały  Nr XVI/    /12</t>
  </si>
  <si>
    <t>Załącznik Nr 11</t>
  </si>
  <si>
    <t>Plan wydatków na przedsięwzięcia realizowane w ramach Funduszu sołeckiego w roku 2012</t>
  </si>
  <si>
    <t>Nazwa Sołectwa</t>
  </si>
  <si>
    <t>Nazwa przedsięwzięcia</t>
  </si>
  <si>
    <t>Kwota wydatku w zł</t>
  </si>
  <si>
    <t>DĄBRÓWKA  NOWA</t>
  </si>
  <si>
    <t>Zakup materiałów do wykonania systemem gospodarczym 4 tablic informacyjnych</t>
  </si>
  <si>
    <t>Wykonanie wiaty wraz z ławkami przy placu zabaw</t>
  </si>
  <si>
    <t>Zakup materiałów do wykonania systemem gospodarczym remontu świetlicy oraz zakup wyposażenia do świetlicy</t>
  </si>
  <si>
    <t>Zakup nagród, nagłośnienie, oświetlenie oraz wynajem TOI-TOI na imprezę środowiskową</t>
  </si>
  <si>
    <t xml:space="preserve">Wyrównanie terenu boiska, osianie trawą oraz zakup wyposażenia boiska </t>
  </si>
  <si>
    <t>4210; 4300</t>
  </si>
  <si>
    <t>GLISZCZ</t>
  </si>
  <si>
    <t>Ogrodzenie placu zabaw</t>
  </si>
  <si>
    <t xml:space="preserve">  Zakup siatki i słupków na boisko trawiaste  </t>
  </si>
  <si>
    <t>KRUSZYN</t>
  </si>
  <si>
    <t>Organizacja pikniku rodzinnyego</t>
  </si>
  <si>
    <t xml:space="preserve">zakup komputera do sekretariatu S.P Kruszyn               </t>
  </si>
  <si>
    <t>Wykonanie 3 tablic ogłoszeniowych dla sołectwa</t>
  </si>
  <si>
    <t xml:space="preserve">Zakup aparatu powietrznego dla OSP Kruszyn  </t>
  </si>
  <si>
    <t xml:space="preserve">Modernizacja oświetlenia - przesunięcie lampy w Kruszyńcu </t>
  </si>
  <si>
    <t>Wykonanie progów zwalniajązych na ulicy Ogrodowej</t>
  </si>
  <si>
    <t>Opracowanie dokumentacji na przebudowę drogi gminnej 050303C</t>
  </si>
  <si>
    <t>ŁUKOWIEC</t>
  </si>
  <si>
    <t>dofinansowanie pikniku dożynkowego i festynu rodzinnego</t>
  </si>
  <si>
    <t xml:space="preserve">Wykonanie oswietlenia   poprzez zamontowanie 6 lamp </t>
  </si>
  <si>
    <t>MOCHLE</t>
  </si>
  <si>
    <t xml:space="preserve"> Transport kamienia 30 t na drogę Chmielewo   i  30 t na drogę Piotrkówko                   </t>
  </si>
  <si>
    <t xml:space="preserve">Zakup kosiarki żyłkowej, zapewnienie obsługi i paliwa                                                                          </t>
  </si>
  <si>
    <t>Zakup zestwu nagłaśniajacego do świetlicy</t>
  </si>
  <si>
    <t>Zakup systemu alarmowego do świetlicy</t>
  </si>
  <si>
    <t>Organizacjia festynu rodzinnego</t>
  </si>
  <si>
    <t>Wykonanie przęseł i słupków przy placu zabaw</t>
  </si>
  <si>
    <t>Zakup 15 koszulek  dla reprezentacji na turniej sołectw</t>
  </si>
  <si>
    <t>Rozpoczęcie I etapu budowy placu zabaw w Piotrkówku</t>
  </si>
  <si>
    <t>MURUCIN</t>
  </si>
  <si>
    <t xml:space="preserve">Zamontowanie lampy ulicznej w Słupowie przy drodze gruntowej prowadzącej do zabudowań gospodarstw rolnych  </t>
  </si>
  <si>
    <t>Postawienie nowej wiaty przystankowej w Słupowie</t>
  </si>
  <si>
    <t>Wykonanie i zamontowanie 10 tabliczek informacyjnych w Murucinie i Słupowie z numerami posesji</t>
  </si>
  <si>
    <t xml:space="preserve">Przeniesienie tablicy informacyjnej sołectwa Murucin między znakiem drogowym a lipą </t>
  </si>
  <si>
    <t>Wykonanie przepustu</t>
  </si>
  <si>
    <t>NOWACZKOWO</t>
  </si>
  <si>
    <t xml:space="preserve"> Zakup i montaż furtki przy placu zabaw </t>
  </si>
  <si>
    <t>Wykonanie oświetlenia drogi ( 1 pukt )</t>
  </si>
  <si>
    <t>OSÓWIEC</t>
  </si>
  <si>
    <t>Utwardzenie kamieniem drogi na osiedlu "Bajka" 1</t>
  </si>
  <si>
    <t>Zakup naczyń do świetlicy</t>
  </si>
  <si>
    <t xml:space="preserve">Organizacja imprez  rekreacyjno -integracyjnych </t>
  </si>
  <si>
    <t xml:space="preserve">Wykonanie 2 tablic sołeckich ( Oś. Witaminka i Przy Lesie) </t>
  </si>
  <si>
    <t>PAWŁÓWEK</t>
  </si>
  <si>
    <t>Ustalenie nazw i oznakowanie ulic</t>
  </si>
  <si>
    <t>SAMSIECZNO</t>
  </si>
  <si>
    <t>Doposażenie świetlicy w Teresinie ( lodówka, szafka, komplet garnków)</t>
  </si>
  <si>
    <t xml:space="preserve">Dokończenie remontu i doposażenie świetlicy w Samsiecznie   </t>
  </si>
  <si>
    <t xml:space="preserve">Zabezpieczenie placu zabaw w Teresinie - ogrodzenie od strony jezdni </t>
  </si>
  <si>
    <t xml:space="preserve">Utwardzenie miejsca oczekiwania dzieci na autobus szkolny  w Teresinie </t>
  </si>
  <si>
    <t>Zamontowanie tablicy do poseji 29-33 w Samsiecznie</t>
  </si>
  <si>
    <t xml:space="preserve">Wykonanie projektu punktu oświetleniowego w Maryninie przy skrzynce pocztowej </t>
  </si>
  <si>
    <t>SICIENKO</t>
  </si>
  <si>
    <t xml:space="preserve">Powierzchniowe utrwalenie ul. Nasypowej i Krótkiej  </t>
  </si>
  <si>
    <t xml:space="preserve">Utwardzenie kamieniem ul Akacjowej </t>
  </si>
  <si>
    <t xml:space="preserve">Zakup stołu do cymbergaja do ITK </t>
  </si>
  <si>
    <t>Dofinansowanie zakupu motopompy pływającej dla OSP Sicienko</t>
  </si>
  <si>
    <t>STRZELEWO</t>
  </si>
  <si>
    <t xml:space="preserve">Organizacja pikników rodzinnych ( zakup nagród i nagłośnienie)    </t>
  </si>
  <si>
    <t xml:space="preserve">Doposażenie WDK w Strzelewie ( meble, naczynia, sztućce) </t>
  </si>
  <si>
    <t xml:space="preserve">Doposażenie przedszkola w Strzelewie ( meble i wykładziny) </t>
  </si>
  <si>
    <t>Doposażenie jednostki OSP Strzelewo (sprzęt pożarniczo-gaśniczy)</t>
  </si>
  <si>
    <t>SZCZUTKI</t>
  </si>
  <si>
    <t>Ogrodzenie placu zabaw i boiska w Szczutkach</t>
  </si>
  <si>
    <t>TRZEMIĘTOWO</t>
  </si>
  <si>
    <t>Zakup dwóch namiotów dla potrzeb świetlicy</t>
  </si>
  <si>
    <t>Naprawa placu przy boisku wiejskim - kostka brukowa</t>
  </si>
  <si>
    <t>TRZEMIĘTÓWKO</t>
  </si>
  <si>
    <t>Dokończenie remontu ogrodzenia wraz z podjazdem przy świetlicy  wiejskiej</t>
  </si>
  <si>
    <t>WIERZCHUCINEK</t>
  </si>
  <si>
    <t>Montaż tablic informacyjnych przy drodze do kościoła</t>
  </si>
  <si>
    <t>Dofinansowanie budowy wielofunkcyjnego boiska ( zakup i montaż bramek do piłki ręcznej z koszem, zakup sprzętu sportowego)</t>
  </si>
  <si>
    <t>WIERZCHUCICE</t>
  </si>
  <si>
    <t>Kontynuacja budowy boiska wielofunkcyjnego w Wierzchucinku</t>
  </si>
  <si>
    <t>WOJNOWO</t>
  </si>
  <si>
    <t>Adaptacja części magazynu OSP w Wojnowie na pomieszczenia  świetlicy</t>
  </si>
  <si>
    <t>ZAWADA - UGODA</t>
  </si>
  <si>
    <t xml:space="preserve">Poprawa stanu dróg w Zawadzie   i Ugodzie  </t>
  </si>
  <si>
    <t xml:space="preserve">Wydzielenie aneksu kuchennego, zakup mebli i wyposażenia do świetlicy </t>
  </si>
  <si>
    <t>ZIELONCZYN</t>
  </si>
  <si>
    <t>Budowa oświetlenia ulicznego w ramach dokończenia rozpoczętych prac w obrębie skupiska domów jednorodzinnych usytuowanych w centrum wsi, ze sklepem spożywczym"Dar" w prawo od boiska "Orlik"-</t>
  </si>
  <si>
    <t xml:space="preserve"> Budowa oświetlenia w drodze gminnej nr ew. 75 od krajowej 10 do skupiska istniejących domów, przed skrzyżowaniem z droga krajową nr 10 jako oświetlenie terenów będących w sąsiedztwie przystanku autobusowego przy drodze krajowej nr 10 jak i drogi gminnej nr ewid. 75 </t>
  </si>
  <si>
    <t xml:space="preserve">OGÓŁEM </t>
  </si>
  <si>
    <t>PO ZMIANACH</t>
  </si>
  <si>
    <t>Dotacja celowa dla Gminnego Ośrodka Kultury w Sicienku na sfinanowanie budowy ogrodzenia placów zabaw w ramach przedsięwzięć Funduszy Sołeckich</t>
  </si>
  <si>
    <t>Tabela Nr 1</t>
  </si>
  <si>
    <t>ZMIANY  DOCHODÓW  GMINY  SICIENKO  NA   2012  ROK</t>
  </si>
  <si>
    <t>Nazwa</t>
  </si>
  <si>
    <t>Plan przed zmianą</t>
  </si>
  <si>
    <t>Zmniejszenie</t>
  </si>
  <si>
    <t>Zwiększenie</t>
  </si>
  <si>
    <t>Plan po zmianach 
(5+6+7)</t>
  </si>
  <si>
    <t>1</t>
  </si>
  <si>
    <t>2</t>
  </si>
  <si>
    <t>3</t>
  </si>
  <si>
    <t>4</t>
  </si>
  <si>
    <t>5</t>
  </si>
  <si>
    <t>6</t>
  </si>
  <si>
    <t>7</t>
  </si>
  <si>
    <t>8</t>
  </si>
  <si>
    <t>bieżące</t>
  </si>
  <si>
    <t>0,00</t>
  </si>
  <si>
    <t xml:space="preserve">w tym z tytułu dotacji i środków na finansowanie wydatków na realizację zadań finansowanych z udziałem środków, o których mowa w art. 5 ust. 1 pkt 2 i 3 
</t>
  </si>
  <si>
    <t>Pozostała działalność</t>
  </si>
  <si>
    <t>26 396 016,00</t>
  </si>
  <si>
    <t>majątkowe</t>
  </si>
  <si>
    <t>1 548 219,00</t>
  </si>
  <si>
    <t>1 138 219,00</t>
  </si>
  <si>
    <t>Ogółem:</t>
  </si>
  <si>
    <t>27 944 235,00</t>
  </si>
  <si>
    <t>Tabela Nr 2</t>
  </si>
  <si>
    <t>ZMIANY   WYDATKÓW  GMINY  SICIENKO  NA  2012 ROK</t>
  </si>
  <si>
    <t>Plan</t>
  </si>
  <si>
    <t>Z tego</t>
  </si>
  <si>
    <t>Wydatki 
bieżące</t>
  </si>
  <si>
    <t>Wydatki 
majątkowe</t>
  </si>
  <si>
    <t>inwestycje i zakupy inwestycyjne</t>
  </si>
  <si>
    <t>zakup i objęcie akcji i udziałów oraz wniesienie wkładów do spółek prawa handlowego.</t>
  </si>
  <si>
    <t>wydatki 
jednostek
budżetowych,</t>
  </si>
  <si>
    <t>dotacje na zadania bieżące</t>
  </si>
  <si>
    <t>świadczenia na rzecz osób fizycznych;</t>
  </si>
  <si>
    <t>wydatki na programy finansowane z udziałem środków, o których mowa w art. 5 ust. 1 pkt 2 i 3</t>
  </si>
  <si>
    <t xml:space="preserve">wypłaty z tytułu poręczeń i gwarancji </t>
  </si>
  <si>
    <t xml:space="preserve">obsługa długu </t>
  </si>
  <si>
    <t>na programy finansowane z udziałem środków, o których mowa w art. 5 ust. 1 pkt 2 i 3,</t>
  </si>
  <si>
    <t>wynagrodzenia i składki od nich naliczane</t>
  </si>
  <si>
    <t>wydatki związane z realizacją ich statutowych zadań;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</si>
  <si>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</si>
  <si>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</si>
  <si>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</si>
  <si>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</si>
  <si>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</si>
  <si>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</si>
  <si>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</si>
  <si>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</si>
  <si>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</si>
  <si>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</si>
  <si>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przed zmianą</t>
  </si>
  <si>
    <t>zmniejszenie</t>
  </si>
  <si>
    <t>zwiększenie</t>
  </si>
  <si>
    <t>po zmianach</t>
  </si>
  <si>
    <t>Zakup usług pozostałych</t>
  </si>
  <si>
    <t>Oświata i wychowanie</t>
  </si>
  <si>
    <t>Zakup energii</t>
  </si>
  <si>
    <t>Oddziały przedszkolne w szkołach podstawowych</t>
  </si>
  <si>
    <t>strona:3</t>
  </si>
  <si>
    <t>Gospodarka komunalna i ochrona środowiska</t>
  </si>
  <si>
    <t>strona:4</t>
  </si>
  <si>
    <t>Wydatki razem:</t>
  </si>
  <si>
    <t>Załącznik Nr 1</t>
  </si>
  <si>
    <t xml:space="preserve">  Przychody i rozchody budżetu na 2012 rok</t>
  </si>
  <si>
    <t>Treść</t>
  </si>
  <si>
    <t>Klasyfikacja
§</t>
  </si>
  <si>
    <t>Plan na 
2012r.</t>
  </si>
  <si>
    <t>Przychody ogółem:</t>
  </si>
  <si>
    <t>Kredyty, w tym na:</t>
  </si>
  <si>
    <t>§ 952</t>
  </si>
  <si>
    <t>Pożyczki</t>
  </si>
  <si>
    <t>Pożyczki na finansowanie zadań realizowanych
z udziałem środków pochodzących z budżetu UE</t>
  </si>
  <si>
    <t>§ 903</t>
  </si>
  <si>
    <t>Przychody ze spłat pożyczek udzielonych na finansowanie zadań realizowanych z udziałem środków pochodzacych z budżetu Unii Europejskiej</t>
  </si>
  <si>
    <t>§ 902</t>
  </si>
  <si>
    <t>Prywatyzacja majątku jst</t>
  </si>
  <si>
    <t xml:space="preserve">§ 944 </t>
  </si>
  <si>
    <t>Nadwyżka budżetu z lat ubiegłych</t>
  </si>
  <si>
    <t>§ 957</t>
  </si>
  <si>
    <t>Papiery wartościowe (obligacje)</t>
  </si>
  <si>
    <t>§ 931</t>
  </si>
  <si>
    <t>§ 955</t>
  </si>
  <si>
    <t>Rozchody ogółem:</t>
  </si>
  <si>
    <t>Spłaty pożyczek</t>
  </si>
  <si>
    <t>§ 992</t>
  </si>
  <si>
    <t>Spłaty kredytu</t>
  </si>
  <si>
    <r>
      <t>Spłaty pożyczek otrzymanych na finansowanie zadań realizowanych z udziałem środków pochodzących z budżetu UE</t>
    </r>
    <r>
      <rPr>
        <vertAlign val="superscript"/>
        <sz val="9"/>
        <rFont val="Arial CE"/>
        <charset val="238"/>
      </rPr>
      <t>2)</t>
    </r>
  </si>
  <si>
    <t>§ 963</t>
  </si>
  <si>
    <t>Pożyczki udzielone na finansowanie zadań realizowanych z udziałem środków pochodzacych z budżetu Unii Europejskiej w</t>
  </si>
  <si>
    <t>§ 962</t>
  </si>
  <si>
    <t>Rozchody z tytułu innych rozliczeń</t>
  </si>
  <si>
    <t>§ 995</t>
  </si>
  <si>
    <r>
      <rPr>
        <vertAlign val="superscript"/>
        <sz val="10"/>
        <rFont val="Arial CE"/>
        <charset val="238"/>
      </rPr>
      <t xml:space="preserve">1) </t>
    </r>
    <r>
      <rPr>
        <sz val="10"/>
        <rFont val="Arial CE"/>
        <charset val="238"/>
      </rPr>
      <t xml:space="preserve">Przychody z tytułu innych rozliczeń krajowych -  za zrealizowane zadanie w 2011 roku - Budowa kanalizacji sanitarnej w miejscowości Pawłówek  </t>
    </r>
  </si>
  <si>
    <r>
      <rPr>
        <vertAlign val="superscript"/>
        <sz val="10"/>
        <rFont val="Arial CE"/>
        <charset val="238"/>
      </rPr>
      <t>2)</t>
    </r>
    <r>
      <rPr>
        <sz val="10"/>
        <rFont val="Arial CE"/>
        <charset val="238"/>
      </rPr>
      <t xml:space="preserve">Spłata pożyczki zaciągniętej na wyprzedzające finansowanie zadań z udziałem środków pochodzących z budżetu UE na sfinansowanie inwestycji zrealizowanej w 2011 roku - Budowa kanalizacji sanitarnej w miejscowości Pawłówek    </t>
    </r>
  </si>
  <si>
    <t>Rolnictwo i łowiectwo</t>
  </si>
  <si>
    <t>517 625,00</t>
  </si>
  <si>
    <t>10 390,00</t>
  </si>
  <si>
    <t>528 015,00</t>
  </si>
  <si>
    <t>Infrastruktura wodociągowa i sanitacyjna wsi</t>
  </si>
  <si>
    <t>51 000,00</t>
  </si>
  <si>
    <t>61 390,00</t>
  </si>
  <si>
    <t>2910</t>
  </si>
  <si>
    <t xml:space="preserve">Wpływy ze zwrotów dotacji oraz płatności, w tym wykorzystanych niezgodnie z przeznaczeniem lub wykorzystanych z naruszeniem procedur, o których mowa w art. 184 ustawy, pobranych nienależnie lub w nadmiernej wysokości </t>
  </si>
  <si>
    <t>700</t>
  </si>
  <si>
    <t>Gospodarka mieszkaniowa</t>
  </si>
  <si>
    <t>306 600,00</t>
  </si>
  <si>
    <t>25 500,00</t>
  </si>
  <si>
    <t>332 100,00</t>
  </si>
  <si>
    <t>70005</t>
  </si>
  <si>
    <t>Gospodarka gruntami i nieruchomościami</t>
  </si>
  <si>
    <t>191 200,00</t>
  </si>
  <si>
    <t>25 000,00</t>
  </si>
  <si>
    <t>216 200,00</t>
  </si>
  <si>
    <t>0750</t>
  </si>
  <si>
    <t>Dochody z najmu i dzierżawy składników majątkowych Skarbu Państwa, jednostek samorządu terytorialnego lub innych jednostek zaliczanych do sektora finansów publicznych oraz innych umów o podobnym charakterze</t>
  </si>
  <si>
    <t>170 000,00</t>
  </si>
  <si>
    <t>195 000,00</t>
  </si>
  <si>
    <t>70095</t>
  </si>
  <si>
    <t>115 400,00</t>
  </si>
  <si>
    <t>500,00</t>
  </si>
  <si>
    <t>115 900,00</t>
  </si>
  <si>
    <t>0920</t>
  </si>
  <si>
    <t>Pozostałe odsetki</t>
  </si>
  <si>
    <t>300,00</t>
  </si>
  <si>
    <t>800,00</t>
  </si>
  <si>
    <t>750</t>
  </si>
  <si>
    <t>Administracja publiczna</t>
  </si>
  <si>
    <t>122 150,00</t>
  </si>
  <si>
    <t>-9 000,00</t>
  </si>
  <si>
    <t>113 150,00</t>
  </si>
  <si>
    <t>75023</t>
  </si>
  <si>
    <t>Urzędy gmin (miast i miast na prawach powiatu)</t>
  </si>
  <si>
    <t>17 100,00</t>
  </si>
  <si>
    <t>8 100,00</t>
  </si>
  <si>
    <t>0970</t>
  </si>
  <si>
    <t>Wpływy z różnych dochodów</t>
  </si>
  <si>
    <t>10 000,00</t>
  </si>
  <si>
    <t>1 000,00</t>
  </si>
  <si>
    <t>756</t>
  </si>
  <si>
    <t>Dochody od osób prawnych, od osób fizycznych i od innych jednostek nieposiadających osobowości prawnej oraz wydatki związane z ich poborem</t>
  </si>
  <si>
    <t>11 289 856,00</t>
  </si>
  <si>
    <t>-5 000,00</t>
  </si>
  <si>
    <t>1 100,00</t>
  </si>
  <si>
    <t>11 285 956,00</t>
  </si>
  <si>
    <t>75601</t>
  </si>
  <si>
    <t>Wpływy z podatku dochodowego od osób fizycznych</t>
  </si>
  <si>
    <t>8 510,00</t>
  </si>
  <si>
    <t>3 510,00</t>
  </si>
  <si>
    <t>0350</t>
  </si>
  <si>
    <t>Podatek od działalności gospodarczej osób fizycznych, opłacany w formie karty podatkowej</t>
  </si>
  <si>
    <t>8 500,00</t>
  </si>
  <si>
    <t>3 500,00</t>
  </si>
  <si>
    <t>75615</t>
  </si>
  <si>
    <t>Wpływy z podatku rolnego, podatku leśnego, podatku od czynności cywilnoprawnych, podatków i opłat lokalnych od osób prawnych i innych jednostek organizacyjnych</t>
  </si>
  <si>
    <t>4 019 600,00</t>
  </si>
  <si>
    <t>4 020 700,00</t>
  </si>
  <si>
    <t>0910</t>
  </si>
  <si>
    <t>Odsetki od nieterminowych wpłat z tytułu podatków i opłat</t>
  </si>
  <si>
    <t>1 600,00</t>
  </si>
  <si>
    <t>900</t>
  </si>
  <si>
    <t>88 300,00</t>
  </si>
  <si>
    <t>2 000,00</t>
  </si>
  <si>
    <t>90 300,00</t>
  </si>
  <si>
    <t>90019</t>
  </si>
  <si>
    <t>Wpływy i wydatki związane z gromadzeniem środków z opłat i kar za korzystanie ze środowiska</t>
  </si>
  <si>
    <t>40 000,00</t>
  </si>
  <si>
    <t>42 000,00</t>
  </si>
  <si>
    <t>0570</t>
  </si>
  <si>
    <t>Grzywny, mandaty i inne kary pieniężne od osób fizycznych</t>
  </si>
  <si>
    <t>921</t>
  </si>
  <si>
    <t>Kultura i ochrona dziedzictwa narodowego</t>
  </si>
  <si>
    <t>2 635,00</t>
  </si>
  <si>
    <t>92109</t>
  </si>
  <si>
    <t>Domy i ośrodki kultury, świetlice i kluby</t>
  </si>
  <si>
    <t>635,00</t>
  </si>
  <si>
    <t>926</t>
  </si>
  <si>
    <t>Kultura fizyczna</t>
  </si>
  <si>
    <t>2 764,00</t>
  </si>
  <si>
    <t>92605</t>
  </si>
  <si>
    <t>Zadania w zakresie kultury fizycznej</t>
  </si>
  <si>
    <t>-14 000,00</t>
  </si>
  <si>
    <t>44 389,00</t>
  </si>
  <si>
    <t>26 426 405,00</t>
  </si>
  <si>
    <t>600</t>
  </si>
  <si>
    <t>Transport i łączność</t>
  </si>
  <si>
    <t>74 000,00</t>
  </si>
  <si>
    <t>590 000,00</t>
  </si>
  <si>
    <t>664 000,00</t>
  </si>
  <si>
    <t>60016</t>
  </si>
  <si>
    <t>Drogi publiczne gminne</t>
  </si>
  <si>
    <t>6290</t>
  </si>
  <si>
    <t>Środki na dofinansowanie własnych inwestycji gmin (związków gmin), powiatów (związków powiatów), samorządów województw, pozyskane z innych źródeł</t>
  </si>
  <si>
    <t>20 000,00</t>
  </si>
  <si>
    <t>6330</t>
  </si>
  <si>
    <t>Dotacje celowe otrzymane z budżetu państwa na realizację inwestycji i zakupów inwestycyjnych własnych gmin (związków gmin)</t>
  </si>
  <si>
    <t>570 000,00</t>
  </si>
  <si>
    <t>410 000,00</t>
  </si>
  <si>
    <t>420 000,00</t>
  </si>
  <si>
    <t>0870</t>
  </si>
  <si>
    <t>Wpływy ze sprzedaży składników majątkowych</t>
  </si>
  <si>
    <t>600 000,00</t>
  </si>
  <si>
    <t>2 148 219,00</t>
  </si>
  <si>
    <t>644 389,00</t>
  </si>
  <si>
    <t>28 574 624,00</t>
  </si>
  <si>
    <t>Wydatki na zakupy inwestycyjne jednostek budżetowych</t>
  </si>
  <si>
    <t>Drogi publiczne powiatowe</t>
  </si>
  <si>
    <t>Dotacja celowa na pomoc finansową udzielaną między jednostkami samorządu terytorialnego na dofinansowanie własnych zadań bieżących</t>
  </si>
  <si>
    <t>Wydatki inwestycyjne jednostek budżetowych</t>
  </si>
  <si>
    <t>Obsługa długu publicznego</t>
  </si>
  <si>
    <t>Obsługa papierów wartościowych, kredytów i pożyczek jednostek samorządu terytorialnego</t>
  </si>
  <si>
    <t>Odsetki od samorządowych papierów wartościowych lub zaciągniętych przez jednostkę samorządu terytorialnego kredytów i pożyczek</t>
  </si>
  <si>
    <t>Różne rozliczenia</t>
  </si>
  <si>
    <t>Rezerwy ogólne i celowe</t>
  </si>
  <si>
    <t>Rezerwy</t>
  </si>
  <si>
    <t>Dotacje celowe przekazane gminie na zadania bieżące realizowane na podstawie porozumień (umów) między jednostkami samorządu terytorialnego</t>
  </si>
  <si>
    <t xml:space="preserve">Przedszkola </t>
  </si>
  <si>
    <t>Inne formy wychowania przedszkolnego</t>
  </si>
  <si>
    <t>Edukacyjna opieka wychowawcza</t>
  </si>
  <si>
    <t>Gospodarka ściekowa i ochrona wód</t>
  </si>
  <si>
    <t>Dotacja podmiotowa z budżetu dla samorządowej instytucji kultury</t>
  </si>
  <si>
    <t>Dotacje celowe z budżetu na finansowanie lub dofinansowanie kosztów realizacji inwestycji i zakupów inwestycyjnych innych jednostek sektora finansów publicznych</t>
  </si>
  <si>
    <t>Zakup usług remontowych</t>
  </si>
  <si>
    <t>strona:5</t>
  </si>
  <si>
    <t>z dnia  6 czerwca 2012 roku</t>
  </si>
  <si>
    <t>Strostwo Powiatowe (dotacja na pomoc finansową)</t>
  </si>
  <si>
    <t>Przebudowa oczyszczalni ścieków w Wojnowie</t>
  </si>
  <si>
    <t>Gminny Ośrodek Kultury w Sicienku ( dotacja celowa)</t>
  </si>
  <si>
    <t xml:space="preserve"> spłatę kredytów i pożyczek zaciągniętych w latach ubiegłych</t>
  </si>
  <si>
    <r>
      <t>Przychody z innych rozliczeń krajowych</t>
    </r>
    <r>
      <rPr>
        <vertAlign val="superscript"/>
        <sz val="9"/>
        <rFont val="Arial CE"/>
        <charset val="238"/>
      </rPr>
      <t xml:space="preserve">1) </t>
    </r>
    <r>
      <rPr>
        <sz val="9"/>
        <rFont val="Arial CE"/>
        <charset val="238"/>
      </rPr>
      <t>, w tym na</t>
    </r>
  </si>
  <si>
    <t xml:space="preserve"> pokrycie deficytu</t>
  </si>
  <si>
    <t>Dotacja celowa na pomoc finansową udzielaną między jednostkami samorządu terytorialnego na dofinansowanie własnych zadań ibieżących  Powiatu Bydgoskiego z przeznaczeniem na remonty dróg powiatowych</t>
  </si>
  <si>
    <t>Zadania w zakresie wychowania przedszkolnego   uczniów z gminy Sicienko w ramach oddziałów przedszkolnych w szkołach podstawowych</t>
  </si>
  <si>
    <t>Zadania w zakresie wychowania przedszkolnego uczniów z gminy Sicienko w ramach innych form wychowania przedszkolnego</t>
  </si>
  <si>
    <t>Załącznik Nr 7</t>
  </si>
  <si>
    <t xml:space="preserve">Dotacje podmiotowe  </t>
  </si>
  <si>
    <t>dla Samorządowych Instytucji  Kultury</t>
  </si>
  <si>
    <t>Nazwa instytucji</t>
  </si>
  <si>
    <t>Gminny Ośrodek Kultutry (Samorządowa Instytucja Kultury)</t>
  </si>
  <si>
    <t>Gminna Biblioteka Publiczna (Samorządowa Instytucja Kultury)</t>
  </si>
  <si>
    <t>do Uchwały  Nr XVI/ 123   /12</t>
  </si>
  <si>
    <t>do Uchwały  Nr XVI/123 /12</t>
  </si>
  <si>
    <t>do Uchwały  Nr XVI/123/12</t>
  </si>
  <si>
    <t>do Uchwały  Nr XVI/ 123 /12</t>
  </si>
</sst>
</file>

<file path=xl/styles.xml><?xml version="1.0" encoding="utf-8"?>
<styleSheet xmlns="http://schemas.openxmlformats.org/spreadsheetml/2006/main">
  <numFmts count="6">
    <numFmt numFmtId="41" formatCode="_-* #,##0\ _z_ł_-;\-* #,##0\ _z_ł_-;_-* &quot;-&quot;\ _z_ł_-;_-@_-"/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_-* #,##0.00\ _z_ł_-;\-* #,##0.00\ _z_ł_-;_-* &quot;-&quot;\ _z_ł_-;_-@_-"/>
    <numFmt numFmtId="165" formatCode="_-* #,##0.000\ _z_ł_-;\-* #,##0.000\ _z_ł_-;_-* &quot;-&quot;\ _z_ł_-;_-@_-"/>
    <numFmt numFmtId="166" formatCode="#,##0_ ;\-#,##0\ "/>
  </numFmts>
  <fonts count="68">
    <font>
      <sz val="10"/>
      <name val="Arial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10"/>
      <name val="Arial CE"/>
      <charset val="238"/>
    </font>
    <font>
      <sz val="11"/>
      <color rgb="FFFF0000"/>
      <name val="Arial CE"/>
      <charset val="238"/>
    </font>
    <font>
      <sz val="10"/>
      <name val="Arial"/>
      <family val="2"/>
      <charset val="238"/>
    </font>
    <font>
      <sz val="9"/>
      <color indexed="8"/>
      <name val="Arial"/>
      <family val="2"/>
      <charset val="238"/>
    </font>
    <font>
      <b/>
      <sz val="14"/>
      <name val="Arial CE"/>
      <family val="2"/>
      <charset val="238"/>
    </font>
    <font>
      <b/>
      <sz val="8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sz val="10"/>
      <name val="Arial CE"/>
      <family val="2"/>
      <charset val="238"/>
    </font>
    <font>
      <sz val="9"/>
      <name val="Arial CE"/>
      <charset val="238"/>
    </font>
    <font>
      <b/>
      <sz val="9"/>
      <color indexed="6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8"/>
      <color indexed="8"/>
      <name val="Arial"/>
      <family val="2"/>
      <charset val="238"/>
    </font>
    <font>
      <sz val="11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8"/>
      <name val="Arial"/>
      <family val="2"/>
      <charset val="238"/>
    </font>
    <font>
      <sz val="6"/>
      <name val="Arial"/>
      <family val="2"/>
      <charset val="238"/>
    </font>
    <font>
      <sz val="10"/>
      <color indexed="8"/>
      <name val="Arial"/>
      <family val="2"/>
      <charset val="238"/>
    </font>
    <font>
      <b/>
      <sz val="13"/>
      <name val="Arial CE"/>
      <family val="2"/>
      <charset val="238"/>
    </font>
    <font>
      <sz val="9"/>
      <name val="Arial"/>
      <family val="2"/>
      <charset val="238"/>
    </font>
    <font>
      <b/>
      <sz val="9"/>
      <name val="Arial CE"/>
      <charset val="238"/>
    </font>
    <font>
      <b/>
      <sz val="12"/>
      <name val="Arial CE"/>
      <family val="2"/>
      <charset val="238"/>
    </font>
    <font>
      <sz val="6"/>
      <name val="Arial CE"/>
      <family val="2"/>
      <charset val="238"/>
    </font>
    <font>
      <b/>
      <sz val="9"/>
      <name val="Arial"/>
      <family val="2"/>
      <charset val="238"/>
    </font>
    <font>
      <b/>
      <sz val="11"/>
      <name val="Arial CE"/>
      <family val="2"/>
      <charset val="238"/>
    </font>
    <font>
      <b/>
      <sz val="10"/>
      <name val="Arial CE"/>
      <family val="2"/>
      <charset val="238"/>
    </font>
    <font>
      <sz val="10"/>
      <name val="Cambria"/>
      <family val="1"/>
      <charset val="238"/>
    </font>
    <font>
      <i/>
      <sz val="10"/>
      <name val="Arial"/>
      <family val="2"/>
      <charset val="238"/>
    </font>
    <font>
      <i/>
      <sz val="10"/>
      <name val="Arial CE"/>
      <charset val="238"/>
    </font>
    <font>
      <sz val="11"/>
      <name val="Arial CE"/>
      <family val="2"/>
      <charset val="238"/>
    </font>
    <font>
      <sz val="11"/>
      <name val="Cambria"/>
      <family val="1"/>
      <charset val="238"/>
    </font>
    <font>
      <i/>
      <sz val="11"/>
      <name val="Arial CE"/>
      <charset val="238"/>
    </font>
    <font>
      <sz val="11"/>
      <name val="Arial CE"/>
      <charset val="238"/>
    </font>
    <font>
      <sz val="10"/>
      <name val="Arial"/>
      <charset val="238"/>
    </font>
    <font>
      <b/>
      <sz val="14"/>
      <color rgb="FF00B050"/>
      <name val="Arial CE"/>
      <charset val="238"/>
    </font>
    <font>
      <b/>
      <sz val="16"/>
      <name val="Times New Roman"/>
      <family val="1"/>
      <charset val="238"/>
    </font>
    <font>
      <sz val="11"/>
      <name val="Czcionka tekstu podstawowego"/>
      <family val="2"/>
      <charset val="238"/>
    </font>
    <font>
      <sz val="16"/>
      <name val="Arial CE"/>
      <charset val="238"/>
    </font>
    <font>
      <sz val="10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b/>
      <sz val="9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9"/>
      <color theme="1"/>
      <name val="Czcionka tekstu podstawowego"/>
      <family val="2"/>
      <charset val="238"/>
    </font>
    <font>
      <b/>
      <sz val="10"/>
      <color indexed="8"/>
      <name val="Times New Roman"/>
      <family val="1"/>
      <charset val="238"/>
    </font>
    <font>
      <sz val="11"/>
      <color rgb="FF00B050"/>
      <name val="Czcionka tekstu podstawowego"/>
      <family val="2"/>
      <charset val="238"/>
    </font>
    <font>
      <b/>
      <sz val="14"/>
      <color indexed="8"/>
      <name val="Arial"/>
      <family val="2"/>
      <charset val="238"/>
    </font>
    <font>
      <sz val="7"/>
      <color indexed="8"/>
      <name val="Arial"/>
      <family val="2"/>
      <charset val="238"/>
    </font>
    <font>
      <b/>
      <sz val="9"/>
      <color indexed="8"/>
      <name val="Arial"/>
      <family val="2"/>
      <charset val="238"/>
    </font>
    <font>
      <b/>
      <sz val="8"/>
      <color indexed="8"/>
      <name val="Arial"/>
      <family val="2"/>
      <charset val="238"/>
    </font>
    <font>
      <b/>
      <sz val="14"/>
      <name val="Arial CE"/>
      <charset val="238"/>
    </font>
    <font>
      <sz val="10"/>
      <color indexed="18"/>
      <name val="Arial"/>
      <family val="2"/>
      <charset val="238"/>
    </font>
    <font>
      <sz val="6"/>
      <color indexed="8"/>
      <name val="Arial"/>
      <family val="2"/>
      <charset val="238"/>
    </font>
    <font>
      <sz val="8"/>
      <name val="Arial CE"/>
      <family val="2"/>
      <charset val="238"/>
    </font>
    <font>
      <vertAlign val="superscript"/>
      <sz val="9"/>
      <name val="Arial CE"/>
      <charset val="238"/>
    </font>
    <font>
      <vertAlign val="superscript"/>
      <sz val="10"/>
      <name val="Arial CE"/>
      <charset val="238"/>
    </font>
    <font>
      <sz val="7"/>
      <name val="Arial"/>
      <family val="2"/>
      <charset val="238"/>
    </font>
    <font>
      <b/>
      <sz val="7"/>
      <color indexed="8"/>
      <name val="Arial"/>
      <family val="2"/>
      <charset val="238"/>
    </font>
    <font>
      <sz val="8"/>
      <color indexed="8"/>
      <name val="Czcionka tekstu podstawowego"/>
      <family val="2"/>
      <charset val="238"/>
    </font>
    <font>
      <b/>
      <sz val="6.5"/>
      <color indexed="8"/>
      <name val="Arial"/>
      <family val="2"/>
      <charset val="238"/>
    </font>
    <font>
      <sz val="7"/>
      <name val="Arial CE"/>
      <family val="2"/>
      <charset val="238"/>
    </font>
    <font>
      <b/>
      <sz val="7"/>
      <name val="Arial CE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0"/>
      </patternFill>
    </fill>
    <fill>
      <patternFill patternType="solid">
        <fgColor theme="0"/>
        <bgColor indexed="0"/>
      </patternFill>
    </fill>
    <fill>
      <patternFill patternType="solid">
        <fgColor theme="0" tint="-0.249977111117893"/>
        <bgColor indexed="0"/>
      </patternFill>
    </fill>
    <fill>
      <patternFill patternType="solid">
        <fgColor theme="0" tint="-0.249977111117893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0">
    <xf numFmtId="0" fontId="0" fillId="0" borderId="0"/>
    <xf numFmtId="0" fontId="3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6" fillId="0" borderId="0" applyNumberFormat="0" applyFill="0" applyBorder="0" applyAlignment="0" applyProtection="0">
      <alignment vertical="top"/>
    </xf>
    <xf numFmtId="0" fontId="6" fillId="0" borderId="0"/>
    <xf numFmtId="0" fontId="3" fillId="0" borderId="0"/>
    <xf numFmtId="0" fontId="16" fillId="0" borderId="0" applyNumberFormat="0" applyFill="0" applyBorder="0" applyAlignment="0" applyProtection="0">
      <alignment vertical="top"/>
    </xf>
    <xf numFmtId="0" fontId="2" fillId="0" borderId="0"/>
    <xf numFmtId="0" fontId="16" fillId="0" borderId="0" applyNumberFormat="0" applyFill="0" applyBorder="0" applyAlignment="0" applyProtection="0">
      <alignment vertical="top"/>
    </xf>
    <xf numFmtId="0" fontId="16" fillId="0" borderId="0" applyNumberFormat="0" applyFill="0" applyBorder="0" applyAlignment="0" applyProtection="0">
      <alignment vertical="top"/>
    </xf>
    <xf numFmtId="0" fontId="16" fillId="0" borderId="0" applyNumberFormat="0" applyFill="0" applyBorder="0" applyAlignment="0" applyProtection="0">
      <alignment vertical="top"/>
    </xf>
    <xf numFmtId="0" fontId="6" fillId="0" borderId="0"/>
    <xf numFmtId="0" fontId="2" fillId="0" borderId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17" fillId="0" borderId="0"/>
    <xf numFmtId="0" fontId="3" fillId="0" borderId="0"/>
    <xf numFmtId="0" fontId="3" fillId="0" borderId="0"/>
    <xf numFmtId="0" fontId="3" fillId="0" borderId="0"/>
    <xf numFmtId="43" fontId="39" fillId="0" borderId="0" applyFont="0" applyFill="0" applyBorder="0" applyAlignment="0" applyProtection="0"/>
    <xf numFmtId="0" fontId="1" fillId="0" borderId="0"/>
    <xf numFmtId="0" fontId="3" fillId="0" borderId="0"/>
    <xf numFmtId="0" fontId="15" fillId="0" borderId="0"/>
    <xf numFmtId="43" fontId="6" fillId="0" borderId="0" applyFont="0" applyFill="0" applyBorder="0" applyAlignment="0" applyProtection="0"/>
    <xf numFmtId="0" fontId="6" fillId="0" borderId="0"/>
    <xf numFmtId="0" fontId="15" fillId="0" borderId="0"/>
    <xf numFmtId="0" fontId="3" fillId="0" borderId="0"/>
    <xf numFmtId="0" fontId="3" fillId="0" borderId="0"/>
  </cellStyleXfs>
  <cellXfs count="621">
    <xf numFmtId="0" fontId="0" fillId="0" borderId="0" xfId="0"/>
    <xf numFmtId="0" fontId="3" fillId="0" borderId="0" xfId="1" applyAlignment="1">
      <alignment vertical="center"/>
    </xf>
    <xf numFmtId="0" fontId="4" fillId="0" borderId="0" xfId="1" applyFont="1" applyAlignment="1">
      <alignment vertical="center"/>
    </xf>
    <xf numFmtId="43" fontId="3" fillId="0" borderId="0" xfId="2" applyFont="1"/>
    <xf numFmtId="0" fontId="3" fillId="0" borderId="0" xfId="1"/>
    <xf numFmtId="43" fontId="7" fillId="0" borderId="0" xfId="3" applyFont="1"/>
    <xf numFmtId="0" fontId="12" fillId="0" borderId="0" xfId="1" applyFont="1" applyAlignment="1">
      <alignment vertical="center"/>
    </xf>
    <xf numFmtId="164" fontId="11" fillId="0" borderId="2" xfId="1" applyNumberFormat="1" applyFont="1" applyBorder="1" applyAlignment="1">
      <alignment vertical="center"/>
    </xf>
    <xf numFmtId="164" fontId="11" fillId="0" borderId="1" xfId="1" applyNumberFormat="1" applyFont="1" applyBorder="1" applyAlignment="1">
      <alignment vertical="center"/>
    </xf>
    <xf numFmtId="41" fontId="11" fillId="0" borderId="1" xfId="1" applyNumberFormat="1" applyFont="1" applyFill="1" applyBorder="1" applyAlignment="1">
      <alignment horizontal="left" vertical="center" wrapText="1"/>
    </xf>
    <xf numFmtId="0" fontId="3" fillId="0" borderId="0" xfId="1" applyFont="1" applyAlignment="1">
      <alignment vertical="center"/>
    </xf>
    <xf numFmtId="0" fontId="14" fillId="0" borderId="0" xfId="0" applyFont="1"/>
    <xf numFmtId="0" fontId="18" fillId="0" borderId="0" xfId="27" applyFont="1" applyAlignment="1">
      <alignment horizontal="right" wrapText="1"/>
    </xf>
    <xf numFmtId="0" fontId="18" fillId="0" borderId="0" xfId="27" applyFont="1" applyAlignment="1">
      <alignment horizontal="right"/>
    </xf>
    <xf numFmtId="0" fontId="12" fillId="0" borderId="0" xfId="28" applyFont="1" applyBorder="1"/>
    <xf numFmtId="0" fontId="18" fillId="0" borderId="0" xfId="27" applyFont="1"/>
    <xf numFmtId="0" fontId="19" fillId="0" borderId="0" xfId="27" applyFont="1" applyAlignment="1">
      <alignment horizontal="center"/>
    </xf>
    <xf numFmtId="2" fontId="18" fillId="0" borderId="0" xfId="27" applyNumberFormat="1" applyFont="1"/>
    <xf numFmtId="0" fontId="21" fillId="2" borderId="3" xfId="27" applyFont="1" applyFill="1" applyBorder="1" applyAlignment="1">
      <alignment vertical="center"/>
    </xf>
    <xf numFmtId="0" fontId="21" fillId="2" borderId="4" xfId="27" applyFont="1" applyFill="1" applyBorder="1" applyAlignment="1">
      <alignment vertical="center"/>
    </xf>
    <xf numFmtId="0" fontId="21" fillId="2" borderId="5" xfId="27" applyFont="1" applyFill="1" applyBorder="1" applyAlignment="1">
      <alignment vertical="center"/>
    </xf>
    <xf numFmtId="0" fontId="21" fillId="2" borderId="1" xfId="27" applyFont="1" applyFill="1" applyBorder="1" applyAlignment="1">
      <alignment horizontal="center" vertical="center" wrapText="1"/>
    </xf>
    <xf numFmtId="0" fontId="22" fillId="0" borderId="1" xfId="27" applyFont="1" applyBorder="1" applyAlignment="1">
      <alignment horizontal="center" vertical="center"/>
    </xf>
    <xf numFmtId="0" fontId="21" fillId="0" borderId="2" xfId="27" applyFont="1" applyBorder="1" applyAlignment="1">
      <alignment horizontal="center" vertical="center"/>
    </xf>
    <xf numFmtId="0" fontId="21" fillId="0" borderId="2" xfId="27" applyFont="1" applyBorder="1" applyAlignment="1">
      <alignment vertical="center"/>
    </xf>
    <xf numFmtId="3" fontId="21" fillId="0" borderId="2" xfId="27" applyNumberFormat="1" applyFont="1" applyBorder="1"/>
    <xf numFmtId="0" fontId="21" fillId="0" borderId="0" xfId="27" applyFont="1"/>
    <xf numFmtId="0" fontId="18" fillId="0" borderId="10" xfId="27" applyFont="1" applyBorder="1"/>
    <xf numFmtId="0" fontId="18" fillId="0" borderId="8" xfId="27" applyFont="1" applyBorder="1"/>
    <xf numFmtId="3" fontId="18" fillId="4" borderId="8" xfId="27" applyNumberFormat="1" applyFont="1" applyFill="1" applyBorder="1"/>
    <xf numFmtId="0" fontId="18" fillId="0" borderId="8" xfId="27" applyFont="1" applyBorder="1" applyAlignment="1"/>
    <xf numFmtId="3" fontId="18" fillId="4" borderId="11" xfId="27" applyNumberFormat="1" applyFont="1" applyFill="1" applyBorder="1"/>
    <xf numFmtId="3" fontId="18" fillId="4" borderId="26" xfId="27" applyNumberFormat="1" applyFont="1" applyFill="1" applyBorder="1"/>
    <xf numFmtId="3" fontId="18" fillId="4" borderId="8" xfId="27" applyNumberFormat="1" applyFont="1" applyFill="1" applyBorder="1" applyAlignment="1"/>
    <xf numFmtId="166" fontId="18" fillId="4" borderId="8" xfId="12" applyNumberFormat="1" applyFont="1" applyFill="1" applyBorder="1" applyAlignment="1"/>
    <xf numFmtId="0" fontId="18" fillId="4" borderId="8" xfId="27" applyFont="1" applyFill="1" applyBorder="1" applyAlignment="1"/>
    <xf numFmtId="3" fontId="21" fillId="0" borderId="0" xfId="27" applyNumberFormat="1" applyFont="1"/>
    <xf numFmtId="0" fontId="18" fillId="0" borderId="11" xfId="27" applyFont="1" applyBorder="1"/>
    <xf numFmtId="0" fontId="18" fillId="0" borderId="11" xfId="27" applyFont="1" applyBorder="1" applyAlignment="1"/>
    <xf numFmtId="3" fontId="18" fillId="4" borderId="11" xfId="27" applyNumberFormat="1" applyFont="1" applyFill="1" applyBorder="1" applyAlignment="1"/>
    <xf numFmtId="166" fontId="18" fillId="4" borderId="11" xfId="12" applyNumberFormat="1" applyFont="1" applyFill="1" applyBorder="1" applyAlignment="1"/>
    <xf numFmtId="0" fontId="18" fillId="4" borderId="11" xfId="27" applyFont="1" applyFill="1" applyBorder="1" applyAlignment="1"/>
    <xf numFmtId="0" fontId="18" fillId="0" borderId="1" xfId="27" applyFont="1" applyFill="1" applyBorder="1"/>
    <xf numFmtId="3" fontId="18" fillId="0" borderId="10" xfId="27" applyNumberFormat="1" applyFont="1" applyBorder="1"/>
    <xf numFmtId="3" fontId="18" fillId="0" borderId="8" xfId="27" applyNumberFormat="1" applyFont="1" applyBorder="1"/>
    <xf numFmtId="0" fontId="18" fillId="0" borderId="1" xfId="27" applyFont="1" applyFill="1" applyBorder="1" applyAlignment="1"/>
    <xf numFmtId="3" fontId="18" fillId="0" borderId="8" xfId="27" applyNumberFormat="1" applyFont="1" applyBorder="1" applyAlignment="1"/>
    <xf numFmtId="166" fontId="18" fillId="0" borderId="8" xfId="12" applyNumberFormat="1" applyFont="1" applyBorder="1" applyAlignment="1"/>
    <xf numFmtId="3" fontId="18" fillId="0" borderId="12" xfId="27" applyNumberFormat="1" applyFont="1" applyBorder="1"/>
    <xf numFmtId="3" fontId="18" fillId="0" borderId="12" xfId="27" applyNumberFormat="1" applyFont="1" applyFill="1" applyBorder="1"/>
    <xf numFmtId="3" fontId="18" fillId="0" borderId="12" xfId="27" applyNumberFormat="1" applyFont="1" applyBorder="1" applyAlignment="1"/>
    <xf numFmtId="166" fontId="18" fillId="0" borderId="12" xfId="12" applyNumberFormat="1" applyFont="1" applyBorder="1" applyAlignment="1"/>
    <xf numFmtId="0" fontId="18" fillId="0" borderId="12" xfId="27" applyFont="1" applyBorder="1" applyAlignment="1"/>
    <xf numFmtId="0" fontId="18" fillId="0" borderId="28" xfId="27" applyFont="1" applyBorder="1" applyAlignment="1">
      <alignment horizontal="center" vertical="center"/>
    </xf>
    <xf numFmtId="0" fontId="18" fillId="0" borderId="28" xfId="27" applyFont="1" applyFill="1" applyBorder="1"/>
    <xf numFmtId="0" fontId="18" fillId="0" borderId="28" xfId="27" applyFont="1" applyFill="1" applyBorder="1" applyAlignment="1"/>
    <xf numFmtId="0" fontId="18" fillId="0" borderId="28" xfId="27" applyFont="1" applyFill="1" applyBorder="1" applyAlignment="1">
      <alignment horizontal="center" vertical="center" wrapText="1"/>
    </xf>
    <xf numFmtId="3" fontId="18" fillId="0" borderId="28" xfId="27" applyNumberFormat="1" applyFont="1" applyBorder="1"/>
    <xf numFmtId="3" fontId="18" fillId="0" borderId="28" xfId="27" applyNumberFormat="1" applyFont="1" applyFill="1" applyBorder="1"/>
    <xf numFmtId="3" fontId="18" fillId="0" borderId="28" xfId="27" applyNumberFormat="1" applyFont="1" applyBorder="1" applyAlignment="1"/>
    <xf numFmtId="166" fontId="18" fillId="0" borderId="28" xfId="12" applyNumberFormat="1" applyFont="1" applyBorder="1" applyAlignment="1"/>
    <xf numFmtId="0" fontId="18" fillId="0" borderId="28" xfId="27" applyFont="1" applyBorder="1" applyAlignment="1"/>
    <xf numFmtId="0" fontId="21" fillId="0" borderId="0" xfId="27" applyFont="1" applyBorder="1"/>
    <xf numFmtId="0" fontId="18" fillId="0" borderId="0" xfId="27" applyFont="1" applyBorder="1" applyAlignment="1">
      <alignment horizontal="center" vertical="center"/>
    </xf>
    <xf numFmtId="0" fontId="18" fillId="0" borderId="0" xfId="27" applyFont="1" applyFill="1" applyBorder="1"/>
    <xf numFmtId="0" fontId="18" fillId="0" borderId="0" xfId="27" applyFont="1" applyFill="1" applyBorder="1" applyAlignment="1"/>
    <xf numFmtId="0" fontId="18" fillId="0" borderId="0" xfId="27" applyFont="1" applyFill="1" applyBorder="1" applyAlignment="1">
      <alignment horizontal="center" vertical="center" wrapText="1"/>
    </xf>
    <xf numFmtId="3" fontId="18" fillId="0" borderId="0" xfId="27" applyNumberFormat="1" applyFont="1" applyBorder="1"/>
    <xf numFmtId="3" fontId="18" fillId="0" borderId="0" xfId="27" applyNumberFormat="1" applyFont="1" applyFill="1" applyBorder="1"/>
    <xf numFmtId="3" fontId="18" fillId="0" borderId="0" xfId="27" applyNumberFormat="1" applyFont="1" applyBorder="1" applyAlignment="1"/>
    <xf numFmtId="166" fontId="18" fillId="0" borderId="0" xfId="12" applyNumberFormat="1" applyFont="1" applyBorder="1" applyAlignment="1"/>
    <xf numFmtId="0" fontId="18" fillId="0" borderId="0" xfId="27" applyFont="1" applyBorder="1" applyAlignment="1"/>
    <xf numFmtId="3" fontId="18" fillId="0" borderId="11" xfId="27" applyNumberFormat="1" applyFont="1" applyBorder="1"/>
    <xf numFmtId="3" fontId="18" fillId="0" borderId="11" xfId="27" applyNumberFormat="1" applyFont="1" applyBorder="1" applyAlignment="1"/>
    <xf numFmtId="166" fontId="18" fillId="0" borderId="11" xfId="12" applyNumberFormat="1" applyFont="1" applyBorder="1" applyAlignment="1"/>
    <xf numFmtId="0" fontId="18" fillId="0" borderId="12" xfId="27" applyFont="1" applyBorder="1"/>
    <xf numFmtId="0" fontId="18" fillId="4" borderId="12" xfId="27" applyFont="1" applyFill="1" applyBorder="1" applyAlignment="1"/>
    <xf numFmtId="0" fontId="18" fillId="0" borderId="6" xfId="27" applyFont="1" applyBorder="1" applyAlignment="1">
      <alignment horizontal="center" vertical="center"/>
    </xf>
    <xf numFmtId="0" fontId="21" fillId="0" borderId="6" xfId="27" applyFont="1" applyBorder="1" applyAlignment="1">
      <alignment horizontal="center"/>
    </xf>
    <xf numFmtId="0" fontId="18" fillId="0" borderId="8" xfId="27" applyFont="1" applyBorder="1" applyAlignment="1">
      <alignment wrapText="1"/>
    </xf>
    <xf numFmtId="3" fontId="21" fillId="0" borderId="1" xfId="27" applyNumberFormat="1" applyFont="1" applyBorder="1"/>
    <xf numFmtId="0" fontId="3" fillId="0" borderId="0" xfId="29"/>
    <xf numFmtId="43" fontId="3" fillId="0" borderId="0" xfId="3" applyFont="1"/>
    <xf numFmtId="43" fontId="11" fillId="0" borderId="0" xfId="3" applyFont="1" applyBorder="1"/>
    <xf numFmtId="43" fontId="11" fillId="0" borderId="0" xfId="3" applyFont="1" applyAlignment="1"/>
    <xf numFmtId="0" fontId="23" fillId="0" borderId="0" xfId="15" applyNumberFormat="1" applyFont="1" applyFill="1" applyBorder="1" applyAlignment="1" applyProtection="1">
      <alignment horizontal="left"/>
      <protection locked="0"/>
    </xf>
    <xf numFmtId="43" fontId="11" fillId="0" borderId="0" xfId="3" applyFont="1" applyFill="1" applyBorder="1"/>
    <xf numFmtId="0" fontId="8" fillId="0" borderId="0" xfId="15" applyFont="1" applyAlignment="1">
      <alignment horizontal="center" vertical="center"/>
    </xf>
    <xf numFmtId="0" fontId="6" fillId="0" borderId="0" xfId="15" applyAlignment="1">
      <alignment vertical="center"/>
    </xf>
    <xf numFmtId="0" fontId="4" fillId="0" borderId="0" xfId="15" applyFont="1" applyAlignment="1">
      <alignment vertical="center"/>
    </xf>
    <xf numFmtId="0" fontId="6" fillId="0" borderId="0" xfId="15"/>
    <xf numFmtId="0" fontId="10" fillId="2" borderId="2" xfId="15" applyFont="1" applyFill="1" applyBorder="1" applyAlignment="1">
      <alignment horizontal="center" vertical="center" wrapText="1"/>
    </xf>
    <xf numFmtId="0" fontId="10" fillId="0" borderId="10" xfId="15" applyFont="1" applyBorder="1" applyAlignment="1">
      <alignment horizontal="center" vertical="center"/>
    </xf>
    <xf numFmtId="0" fontId="10" fillId="0" borderId="10" xfId="15" applyFont="1" applyBorder="1" applyAlignment="1">
      <alignment vertical="center"/>
    </xf>
    <xf numFmtId="41" fontId="10" fillId="0" borderId="10" xfId="15" applyNumberFormat="1" applyFont="1" applyBorder="1" applyAlignment="1">
      <alignment vertical="center"/>
    </xf>
    <xf numFmtId="0" fontId="25" fillId="0" borderId="8" xfId="15" applyFont="1" applyBorder="1" applyAlignment="1">
      <alignment horizontal="center" vertical="center"/>
    </xf>
    <xf numFmtId="0" fontId="25" fillId="0" borderId="8" xfId="15" applyFont="1" applyBorder="1" applyAlignment="1">
      <alignment horizontal="left" vertical="center" indent="1"/>
    </xf>
    <xf numFmtId="41" fontId="25" fillId="0" borderId="8" xfId="15" applyNumberFormat="1" applyFont="1" applyBorder="1" applyAlignment="1">
      <alignment vertical="center"/>
    </xf>
    <xf numFmtId="0" fontId="25" fillId="0" borderId="12" xfId="15" applyFont="1" applyBorder="1" applyAlignment="1">
      <alignment horizontal="center" vertical="center"/>
    </xf>
    <xf numFmtId="0" fontId="25" fillId="0" borderId="12" xfId="15" applyFont="1" applyBorder="1" applyAlignment="1">
      <alignment horizontal="left" vertical="center" indent="2"/>
    </xf>
    <xf numFmtId="41" fontId="25" fillId="0" borderId="12" xfId="15" applyNumberFormat="1" applyFont="1" applyBorder="1" applyAlignment="1">
      <alignment vertical="center"/>
    </xf>
    <xf numFmtId="0" fontId="10" fillId="0" borderId="9" xfId="15" applyFont="1" applyBorder="1" applyAlignment="1">
      <alignment vertical="center" wrapText="1"/>
    </xf>
    <xf numFmtId="41" fontId="10" fillId="0" borderId="9" xfId="15" applyNumberFormat="1" applyFont="1" applyBorder="1" applyAlignment="1">
      <alignment vertical="center"/>
    </xf>
    <xf numFmtId="41" fontId="10" fillId="0" borderId="9" xfId="15" applyNumberFormat="1" applyFont="1" applyBorder="1" applyAlignment="1">
      <alignment horizontal="center" vertical="center"/>
    </xf>
    <xf numFmtId="41" fontId="25" fillId="0" borderId="8" xfId="15" applyNumberFormat="1" applyFont="1" applyBorder="1" applyAlignment="1">
      <alignment horizontal="center" vertical="center"/>
    </xf>
    <xf numFmtId="0" fontId="25" fillId="0" borderId="8" xfId="15" applyFont="1" applyBorder="1" applyAlignment="1">
      <alignment horizontal="left" vertical="center" wrapText="1" indent="2"/>
    </xf>
    <xf numFmtId="0" fontId="25" fillId="0" borderId="11" xfId="15" applyFont="1" applyBorder="1" applyAlignment="1">
      <alignment horizontal="left" vertical="center" wrapText="1" indent="2"/>
    </xf>
    <xf numFmtId="41" fontId="25" fillId="0" borderId="11" xfId="15" applyNumberFormat="1" applyFont="1" applyBorder="1" applyAlignment="1">
      <alignment vertical="center"/>
    </xf>
    <xf numFmtId="41" fontId="25" fillId="0" borderId="11" xfId="15" applyNumberFormat="1" applyFont="1" applyBorder="1" applyAlignment="1">
      <alignment horizontal="center" vertical="center"/>
    </xf>
    <xf numFmtId="0" fontId="26" fillId="0" borderId="18" xfId="15" applyFont="1" applyBorder="1" applyAlignment="1">
      <alignment horizontal="center" vertical="center"/>
    </xf>
    <xf numFmtId="0" fontId="26" fillId="0" borderId="38" xfId="15" applyFont="1" applyBorder="1" applyAlignment="1">
      <alignment horizontal="center" vertical="center"/>
    </xf>
    <xf numFmtId="41" fontId="26" fillId="0" borderId="19" xfId="15" applyNumberFormat="1" applyFont="1" applyBorder="1" applyAlignment="1">
      <alignment vertical="center"/>
    </xf>
    <xf numFmtId="41" fontId="26" fillId="0" borderId="18" xfId="15" applyNumberFormat="1" applyFont="1" applyBorder="1" applyAlignment="1">
      <alignment vertical="center"/>
    </xf>
    <xf numFmtId="41" fontId="26" fillId="0" borderId="39" xfId="15" applyNumberFormat="1" applyFont="1" applyBorder="1" applyAlignment="1">
      <alignment vertical="center"/>
    </xf>
    <xf numFmtId="0" fontId="3" fillId="0" borderId="0" xfId="30"/>
    <xf numFmtId="43" fontId="3" fillId="0" borderId="0" xfId="10" applyFont="1"/>
    <xf numFmtId="0" fontId="27" fillId="0" borderId="0" xfId="30" applyFont="1" applyAlignment="1">
      <alignment horizontal="center" vertical="center" wrapText="1"/>
    </xf>
    <xf numFmtId="0" fontId="4" fillId="0" borderId="0" xfId="30" applyFont="1"/>
    <xf numFmtId="0" fontId="3" fillId="0" borderId="0" xfId="30" applyAlignment="1">
      <alignment vertical="center"/>
    </xf>
    <xf numFmtId="0" fontId="11" fillId="0" borderId="0" xfId="30" applyFont="1" applyAlignment="1">
      <alignment horizontal="right" vertical="center"/>
    </xf>
    <xf numFmtId="0" fontId="10" fillId="2" borderId="1" xfId="30" applyFont="1" applyFill="1" applyBorder="1" applyAlignment="1">
      <alignment horizontal="center" vertical="center"/>
    </xf>
    <xf numFmtId="0" fontId="10" fillId="2" borderId="1" xfId="30" applyFont="1" applyFill="1" applyBorder="1" applyAlignment="1">
      <alignment horizontal="center" vertical="center" wrapText="1"/>
    </xf>
    <xf numFmtId="0" fontId="6" fillId="0" borderId="10" xfId="30" applyFont="1" applyBorder="1" applyAlignment="1">
      <alignment vertical="center"/>
    </xf>
    <xf numFmtId="0" fontId="6" fillId="0" borderId="10" xfId="15" quotePrefix="1" applyFont="1" applyBorder="1" applyAlignment="1">
      <alignment horizontal="right" vertical="center"/>
    </xf>
    <xf numFmtId="0" fontId="6" fillId="0" borderId="10" xfId="15" applyFont="1" applyBorder="1" applyAlignment="1">
      <alignment vertical="center"/>
    </xf>
    <xf numFmtId="0" fontId="6" fillId="0" borderId="7" xfId="15" applyFont="1" applyBorder="1" applyAlignment="1">
      <alignment horizontal="left" vertical="center" wrapText="1"/>
    </xf>
    <xf numFmtId="164" fontId="6" fillId="0" borderId="10" xfId="15" applyNumberFormat="1" applyFont="1" applyBorder="1" applyAlignment="1">
      <alignment vertical="center"/>
    </xf>
    <xf numFmtId="0" fontId="28" fillId="0" borderId="0" xfId="30" applyFont="1"/>
    <xf numFmtId="9" fontId="23" fillId="5" borderId="42" xfId="24" applyFont="1" applyFill="1" applyBorder="1" applyAlignment="1" applyProtection="1">
      <alignment horizontal="left" vertical="top" wrapText="1"/>
      <protection locked="0"/>
    </xf>
    <xf numFmtId="49" fontId="23" fillId="5" borderId="42" xfId="15" applyNumberFormat="1" applyFont="1" applyFill="1" applyBorder="1" applyAlignment="1" applyProtection="1">
      <alignment horizontal="left" vertical="center" wrapText="1"/>
      <protection locked="0"/>
    </xf>
    <xf numFmtId="49" fontId="23" fillId="5" borderId="1" xfId="15" applyNumberFormat="1" applyFont="1" applyFill="1" applyBorder="1" applyAlignment="1" applyProtection="1">
      <alignment horizontal="left" vertical="center" wrapText="1"/>
      <protection locked="0"/>
    </xf>
    <xf numFmtId="164" fontId="6" fillId="0" borderId="10" xfId="15" applyNumberFormat="1" applyFont="1" applyFill="1" applyBorder="1" applyAlignment="1">
      <alignment vertical="center"/>
    </xf>
    <xf numFmtId="164" fontId="19" fillId="0" borderId="21" xfId="15" applyNumberFormat="1" applyFont="1" applyFill="1" applyBorder="1" applyAlignment="1">
      <alignment vertical="center"/>
    </xf>
    <xf numFmtId="0" fontId="25" fillId="0" borderId="3" xfId="30" applyFont="1" applyBorder="1" applyAlignment="1">
      <alignment horizontal="center" vertical="center"/>
    </xf>
    <xf numFmtId="0" fontId="19" fillId="0" borderId="4" xfId="15" applyFont="1" applyBorder="1" applyAlignment="1">
      <alignment horizontal="center" vertical="center"/>
    </xf>
    <xf numFmtId="0" fontId="19" fillId="0" borderId="3" xfId="30" applyFont="1" applyBorder="1" applyAlignment="1">
      <alignment horizontal="center" vertical="center"/>
    </xf>
    <xf numFmtId="0" fontId="6" fillId="0" borderId="6" xfId="30" applyFont="1" applyBorder="1" applyAlignment="1">
      <alignment vertical="center"/>
    </xf>
    <xf numFmtId="0" fontId="6" fillId="0" borderId="1" xfId="15" applyFont="1" applyBorder="1" applyAlignment="1">
      <alignment vertical="center"/>
    </xf>
    <xf numFmtId="49" fontId="23" fillId="6" borderId="40" xfId="15" applyNumberFormat="1" applyFont="1" applyFill="1" applyBorder="1" applyAlignment="1" applyProtection="1">
      <alignment horizontal="left" vertical="center" wrapText="1"/>
      <protection locked="0"/>
    </xf>
    <xf numFmtId="164" fontId="6" fillId="0" borderId="1" xfId="15" applyNumberFormat="1" applyFont="1" applyFill="1" applyBorder="1" applyAlignment="1">
      <alignment horizontal="left" vertical="center"/>
    </xf>
    <xf numFmtId="0" fontId="6" fillId="0" borderId="1" xfId="30" applyFont="1" applyBorder="1" applyAlignment="1">
      <alignment vertical="center"/>
    </xf>
    <xf numFmtId="0" fontId="6" fillId="0" borderId="1" xfId="15" applyFont="1" applyBorder="1" applyAlignment="1">
      <alignment horizontal="left" vertical="center" wrapText="1"/>
    </xf>
    <xf numFmtId="0" fontId="6" fillId="0" borderId="2" xfId="15" applyFont="1" applyBorder="1" applyAlignment="1">
      <alignment vertical="center"/>
    </xf>
    <xf numFmtId="0" fontId="6" fillId="0" borderId="2" xfId="15" applyFont="1" applyBorder="1" applyAlignment="1">
      <alignment horizontal="left" vertical="center" wrapText="1"/>
    </xf>
    <xf numFmtId="164" fontId="6" fillId="0" borderId="2" xfId="15" applyNumberFormat="1" applyFont="1" applyFill="1" applyBorder="1" applyAlignment="1">
      <alignment horizontal="left" vertical="center"/>
    </xf>
    <xf numFmtId="0" fontId="6" fillId="0" borderId="20" xfId="30" applyFont="1" applyBorder="1" applyAlignment="1">
      <alignment vertical="center"/>
    </xf>
    <xf numFmtId="0" fontId="12" fillId="0" borderId="1" xfId="30" applyFont="1" applyBorder="1" applyAlignment="1">
      <alignment vertical="center"/>
    </xf>
    <xf numFmtId="0" fontId="12" fillId="4" borderId="1" xfId="30" applyFont="1" applyFill="1" applyBorder="1" applyAlignment="1">
      <alignment vertical="center"/>
    </xf>
    <xf numFmtId="0" fontId="12" fillId="4" borderId="6" xfId="30" applyFont="1" applyFill="1" applyBorder="1" applyAlignment="1">
      <alignment vertical="center" wrapText="1"/>
    </xf>
    <xf numFmtId="43" fontId="23" fillId="4" borderId="41" xfId="15" applyNumberFormat="1" applyFont="1" applyFill="1" applyBorder="1" applyAlignment="1" applyProtection="1">
      <alignment horizontal="left" vertical="center" wrapText="1"/>
      <protection locked="0"/>
    </xf>
    <xf numFmtId="164" fontId="19" fillId="0" borderId="18" xfId="30" applyNumberFormat="1" applyFont="1" applyBorder="1" applyAlignment="1">
      <alignment vertical="center"/>
    </xf>
    <xf numFmtId="0" fontId="13" fillId="0" borderId="0" xfId="30" applyFont="1" applyAlignment="1">
      <alignment vertical="center"/>
    </xf>
    <xf numFmtId="0" fontId="12" fillId="0" borderId="2" xfId="1" quotePrefix="1" applyNumberFormat="1" applyFont="1" applyBorder="1" applyAlignment="1">
      <alignment horizontal="center" vertical="center"/>
    </xf>
    <xf numFmtId="0" fontId="12" fillId="0" borderId="2" xfId="1" quotePrefix="1" applyNumberFormat="1" applyFont="1" applyFill="1" applyBorder="1" applyAlignment="1">
      <alignment horizontal="center" vertical="center"/>
    </xf>
    <xf numFmtId="41" fontId="12" fillId="0" borderId="2" xfId="4" applyNumberFormat="1" applyFont="1" applyFill="1" applyBorder="1" applyAlignment="1">
      <alignment vertical="center" wrapText="1"/>
    </xf>
    <xf numFmtId="41" fontId="32" fillId="0" borderId="8" xfId="1" applyNumberFormat="1" applyFont="1" applyBorder="1" applyAlignment="1">
      <alignment horizontal="center" vertical="center"/>
    </xf>
    <xf numFmtId="0" fontId="32" fillId="0" borderId="8" xfId="1" quotePrefix="1" applyNumberFormat="1" applyFont="1" applyBorder="1" applyAlignment="1">
      <alignment horizontal="center" vertical="center"/>
    </xf>
    <xf numFmtId="41" fontId="33" fillId="0" borderId="8" xfId="4" applyNumberFormat="1" applyFont="1" applyBorder="1" applyAlignment="1">
      <alignment vertical="center" wrapText="1"/>
    </xf>
    <xf numFmtId="41" fontId="32" fillId="0" borderId="6" xfId="1" applyNumberFormat="1" applyFont="1" applyBorder="1" applyAlignment="1">
      <alignment horizontal="center" vertical="center"/>
    </xf>
    <xf numFmtId="0" fontId="32" fillId="0" borderId="6" xfId="1" quotePrefix="1" applyNumberFormat="1" applyFont="1" applyBorder="1" applyAlignment="1">
      <alignment horizontal="center" vertical="center"/>
    </xf>
    <xf numFmtId="0" fontId="12" fillId="0" borderId="6" xfId="1" applyFont="1" applyBorder="1" applyAlignment="1">
      <alignment horizontal="left" vertical="center" wrapText="1"/>
    </xf>
    <xf numFmtId="0" fontId="12" fillId="3" borderId="1" xfId="1" quotePrefix="1" applyNumberFormat="1" applyFont="1" applyFill="1" applyBorder="1" applyAlignment="1">
      <alignment horizontal="center" vertical="center"/>
    </xf>
    <xf numFmtId="41" fontId="12" fillId="4" borderId="1" xfId="1" applyNumberFormat="1" applyFont="1" applyFill="1" applyBorder="1" applyAlignment="1">
      <alignment vertical="center" wrapText="1"/>
    </xf>
    <xf numFmtId="0" fontId="12" fillId="0" borderId="1" xfId="1" applyFont="1" applyBorder="1" applyAlignment="1">
      <alignment vertical="center" wrapText="1"/>
    </xf>
    <xf numFmtId="0" fontId="12" fillId="0" borderId="1" xfId="1" applyFont="1" applyBorder="1" applyAlignment="1">
      <alignment horizontal="center" vertical="center"/>
    </xf>
    <xf numFmtId="0" fontId="12" fillId="0" borderId="1" xfId="1" quotePrefix="1" applyNumberFormat="1" applyFont="1" applyBorder="1" applyAlignment="1">
      <alignment horizontal="center" vertical="center"/>
    </xf>
    <xf numFmtId="41" fontId="12" fillId="0" borderId="1" xfId="1" applyNumberFormat="1" applyFont="1" applyFill="1" applyBorder="1" applyAlignment="1">
      <alignment horizontal="left" vertical="center" wrapText="1"/>
    </xf>
    <xf numFmtId="0" fontId="12" fillId="0" borderId="1" xfId="1" applyNumberFormat="1" applyFont="1" applyBorder="1" applyAlignment="1">
      <alignment horizontal="center" vertical="center"/>
    </xf>
    <xf numFmtId="0" fontId="12" fillId="0" borderId="1" xfId="1" applyFont="1" applyBorder="1" applyAlignment="1">
      <alignment vertical="center"/>
    </xf>
    <xf numFmtId="0" fontId="12" fillId="0" borderId="2" xfId="1" applyNumberFormat="1" applyFont="1" applyBorder="1" applyAlignment="1">
      <alignment horizontal="center" vertical="center"/>
    </xf>
    <xf numFmtId="0" fontId="12" fillId="3" borderId="2" xfId="1" applyNumberFormat="1" applyFont="1" applyFill="1" applyBorder="1" applyAlignment="1">
      <alignment horizontal="center" vertical="center"/>
    </xf>
    <xf numFmtId="41" fontId="12" fillId="3" borderId="2" xfId="1" applyNumberFormat="1" applyFont="1" applyFill="1" applyBorder="1" applyAlignment="1">
      <alignment vertical="center" wrapText="1"/>
    </xf>
    <xf numFmtId="0" fontId="12" fillId="0" borderId="2" xfId="1" applyFont="1" applyBorder="1" applyAlignment="1">
      <alignment horizontal="center" vertical="center"/>
    </xf>
    <xf numFmtId="0" fontId="12" fillId="0" borderId="1" xfId="5" applyNumberFormat="1" applyFont="1" applyBorder="1" applyAlignment="1">
      <alignment horizontal="center" vertical="center"/>
    </xf>
    <xf numFmtId="0" fontId="12" fillId="4" borderId="1" xfId="1" applyNumberFormat="1" applyFont="1" applyFill="1" applyBorder="1" applyAlignment="1">
      <alignment horizontal="center" vertical="center"/>
    </xf>
    <xf numFmtId="0" fontId="12" fillId="0" borderId="2" xfId="1" applyNumberFormat="1" applyFont="1" applyBorder="1" applyAlignment="1">
      <alignment horizontal="center" vertical="center"/>
    </xf>
    <xf numFmtId="0" fontId="12" fillId="0" borderId="6" xfId="1" applyFont="1" applyBorder="1" applyAlignment="1">
      <alignment horizontal="center" vertical="center"/>
    </xf>
    <xf numFmtId="0" fontId="12" fillId="0" borderId="6" xfId="1" applyNumberFormat="1" applyFont="1" applyBorder="1" applyAlignment="1">
      <alignment horizontal="center" vertical="center"/>
    </xf>
    <xf numFmtId="41" fontId="12" fillId="0" borderId="6" xfId="1" applyNumberFormat="1" applyFont="1" applyFill="1" applyBorder="1" applyAlignment="1">
      <alignment horizontal="left" vertical="center" wrapText="1"/>
    </xf>
    <xf numFmtId="0" fontId="12" fillId="0" borderId="7" xfId="1" applyFont="1" applyBorder="1" applyAlignment="1">
      <alignment horizontal="left" vertical="center" wrapText="1"/>
    </xf>
    <xf numFmtId="0" fontId="12" fillId="0" borderId="10" xfId="1" applyFont="1" applyBorder="1" applyAlignment="1">
      <alignment vertical="center"/>
    </xf>
    <xf numFmtId="0" fontId="12" fillId="0" borderId="8" xfId="1" applyFont="1" applyBorder="1" applyAlignment="1">
      <alignment vertical="center"/>
    </xf>
    <xf numFmtId="0" fontId="12" fillId="0" borderId="8" xfId="1" applyNumberFormat="1" applyFont="1" applyFill="1" applyBorder="1" applyAlignment="1">
      <alignment horizontal="center" vertical="center"/>
    </xf>
    <xf numFmtId="0" fontId="12" fillId="0" borderId="11" xfId="1" applyNumberFormat="1" applyFont="1" applyFill="1" applyBorder="1" applyAlignment="1">
      <alignment horizontal="center" vertical="center"/>
    </xf>
    <xf numFmtId="0" fontId="12" fillId="0" borderId="8" xfId="1" applyFont="1" applyBorder="1" applyAlignment="1">
      <alignment vertical="center" wrapText="1"/>
    </xf>
    <xf numFmtId="41" fontId="34" fillId="0" borderId="6" xfId="1" applyNumberFormat="1" applyFont="1" applyFill="1" applyBorder="1" applyAlignment="1">
      <alignment horizontal="left" vertical="center" wrapText="1"/>
    </xf>
    <xf numFmtId="0" fontId="12" fillId="0" borderId="12" xfId="1" applyFont="1" applyBorder="1" applyAlignment="1">
      <alignment vertical="center" wrapText="1"/>
    </xf>
    <xf numFmtId="0" fontId="12" fillId="0" borderId="7" xfId="1" applyFont="1" applyBorder="1" applyAlignment="1">
      <alignment horizontal="center" vertical="center"/>
    </xf>
    <xf numFmtId="0" fontId="12" fillId="0" borderId="7" xfId="1" applyNumberFormat="1" applyFont="1" applyBorder="1" applyAlignment="1">
      <alignment horizontal="center" vertical="center"/>
    </xf>
    <xf numFmtId="0" fontId="12" fillId="0" borderId="7" xfId="1" applyNumberFormat="1" applyFont="1" applyFill="1" applyBorder="1" applyAlignment="1">
      <alignment horizontal="center" vertical="center"/>
    </xf>
    <xf numFmtId="0" fontId="12" fillId="0" borderId="1" xfId="1" applyNumberFormat="1" applyFont="1" applyFill="1" applyBorder="1" applyAlignment="1">
      <alignment horizontal="center" vertical="center"/>
    </xf>
    <xf numFmtId="41" fontId="34" fillId="0" borderId="1" xfId="1" applyNumberFormat="1" applyFont="1" applyFill="1" applyBorder="1" applyAlignment="1">
      <alignment horizontal="left" vertical="center" wrapText="1"/>
    </xf>
    <xf numFmtId="0" fontId="12" fillId="0" borderId="7" xfId="1" applyFont="1" applyBorder="1" applyAlignment="1">
      <alignment vertical="center" wrapText="1"/>
    </xf>
    <xf numFmtId="0" fontId="12" fillId="4" borderId="2" xfId="1" applyNumberFormat="1" applyFont="1" applyFill="1" applyBorder="1" applyAlignment="1">
      <alignment horizontal="center" vertical="center"/>
    </xf>
    <xf numFmtId="0" fontId="12" fillId="0" borderId="1" xfId="1" applyNumberFormat="1" applyFont="1" applyBorder="1" applyAlignment="1">
      <alignment vertical="center"/>
    </xf>
    <xf numFmtId="0" fontId="12" fillId="3" borderId="1" xfId="1" applyNumberFormat="1" applyFont="1" applyFill="1" applyBorder="1" applyAlignment="1">
      <alignment horizontal="center" vertical="center"/>
    </xf>
    <xf numFmtId="41" fontId="12" fillId="0" borderId="1" xfId="1" applyNumberFormat="1" applyFont="1" applyFill="1" applyBorder="1" applyAlignment="1">
      <alignment vertical="center" wrapText="1"/>
    </xf>
    <xf numFmtId="0" fontId="12" fillId="0" borderId="13" xfId="1" applyFont="1" applyBorder="1" applyAlignment="1">
      <alignment horizontal="center" vertical="center"/>
    </xf>
    <xf numFmtId="0" fontId="12" fillId="4" borderId="7" xfId="1" applyNumberFormat="1" applyFont="1" applyFill="1" applyBorder="1" applyAlignment="1">
      <alignment horizontal="center" vertical="center"/>
    </xf>
    <xf numFmtId="41" fontId="12" fillId="0" borderId="13" xfId="1" applyNumberFormat="1" applyFont="1" applyFill="1" applyBorder="1" applyAlignment="1">
      <alignment vertical="center" wrapText="1"/>
    </xf>
    <xf numFmtId="0" fontId="31" fillId="0" borderId="19" xfId="1" applyFont="1" applyBorder="1" applyAlignment="1">
      <alignment horizontal="center" vertical="center"/>
    </xf>
    <xf numFmtId="164" fontId="35" fillId="0" borderId="2" xfId="1" applyNumberFormat="1" applyFont="1" applyFill="1" applyBorder="1" applyAlignment="1">
      <alignment vertical="center"/>
    </xf>
    <xf numFmtId="164" fontId="35" fillId="0" borderId="2" xfId="1" applyNumberFormat="1" applyFont="1" applyBorder="1" applyAlignment="1">
      <alignment vertical="center"/>
    </xf>
    <xf numFmtId="164" fontId="36" fillId="0" borderId="8" xfId="1" applyNumberFormat="1" applyFont="1" applyFill="1" applyBorder="1" applyAlignment="1">
      <alignment vertical="center"/>
    </xf>
    <xf numFmtId="164" fontId="36" fillId="0" borderId="8" xfId="1" applyNumberFormat="1" applyFont="1" applyBorder="1" applyAlignment="1">
      <alignment vertical="center"/>
    </xf>
    <xf numFmtId="165" fontId="36" fillId="0" borderId="8" xfId="1" applyNumberFormat="1" applyFont="1" applyBorder="1" applyAlignment="1">
      <alignment vertical="center"/>
    </xf>
    <xf numFmtId="164" fontId="36" fillId="0" borderId="6" xfId="1" applyNumberFormat="1" applyFont="1" applyFill="1" applyBorder="1" applyAlignment="1">
      <alignment vertical="center"/>
    </xf>
    <xf numFmtId="164" fontId="36" fillId="0" borderId="6" xfId="1" applyNumberFormat="1" applyFont="1" applyBorder="1" applyAlignment="1">
      <alignment vertical="center"/>
    </xf>
    <xf numFmtId="165" fontId="36" fillId="0" borderId="6" xfId="1" applyNumberFormat="1" applyFont="1" applyBorder="1" applyAlignment="1">
      <alignment vertical="center"/>
    </xf>
    <xf numFmtId="164" fontId="35" fillId="0" borderId="1" xfId="1" applyNumberFormat="1" applyFont="1" applyBorder="1" applyAlignment="1">
      <alignment vertical="center"/>
    </xf>
    <xf numFmtId="164" fontId="35" fillId="0" borderId="1" xfId="1" applyNumberFormat="1" applyFont="1" applyFill="1" applyBorder="1" applyAlignment="1">
      <alignment vertical="center"/>
    </xf>
    <xf numFmtId="164" fontId="35" fillId="0" borderId="1" xfId="1" applyNumberFormat="1" applyFont="1" applyFill="1" applyBorder="1" applyAlignment="1">
      <alignment horizontal="center" vertical="center"/>
    </xf>
    <xf numFmtId="164" fontId="35" fillId="0" borderId="6" xfId="1" applyNumberFormat="1" applyFont="1" applyFill="1" applyBorder="1" applyAlignment="1">
      <alignment horizontal="center" vertical="center"/>
    </xf>
    <xf numFmtId="164" fontId="35" fillId="0" borderId="6" xfId="1" applyNumberFormat="1" applyFont="1" applyBorder="1" applyAlignment="1">
      <alignment vertical="center"/>
    </xf>
    <xf numFmtId="164" fontId="37" fillId="0" borderId="8" xfId="1" applyNumberFormat="1" applyFont="1" applyFill="1" applyBorder="1" applyAlignment="1">
      <alignment vertical="center"/>
    </xf>
    <xf numFmtId="164" fontId="37" fillId="0" borderId="8" xfId="1" applyNumberFormat="1" applyFont="1" applyBorder="1" applyAlignment="1">
      <alignment vertical="center"/>
    </xf>
    <xf numFmtId="164" fontId="37" fillId="0" borderId="11" xfId="1" applyNumberFormat="1" applyFont="1" applyFill="1" applyBorder="1" applyAlignment="1">
      <alignment vertical="center"/>
    </xf>
    <xf numFmtId="164" fontId="37" fillId="0" borderId="11" xfId="1" applyNumberFormat="1" applyFont="1" applyBorder="1" applyAlignment="1">
      <alignment vertical="center"/>
    </xf>
    <xf numFmtId="164" fontId="37" fillId="0" borderId="12" xfId="1" applyNumberFormat="1" applyFont="1" applyBorder="1" applyAlignment="1">
      <alignment vertical="center"/>
    </xf>
    <xf numFmtId="164" fontId="38" fillId="0" borderId="1" xfId="1" applyNumberFormat="1" applyFont="1" applyFill="1" applyBorder="1" applyAlignment="1">
      <alignment vertical="center"/>
    </xf>
    <xf numFmtId="164" fontId="38" fillId="0" borderId="1" xfId="1" applyNumberFormat="1" applyFont="1" applyBorder="1" applyAlignment="1">
      <alignment vertical="center"/>
    </xf>
    <xf numFmtId="164" fontId="37" fillId="0" borderId="7" xfId="1" applyNumberFormat="1" applyFont="1" applyBorder="1" applyAlignment="1">
      <alignment vertical="center"/>
    </xf>
    <xf numFmtId="43" fontId="35" fillId="0" borderId="1" xfId="1" applyNumberFormat="1" applyFont="1" applyBorder="1" applyAlignment="1">
      <alignment vertical="center"/>
    </xf>
    <xf numFmtId="164" fontId="35" fillId="0" borderId="13" xfId="1" applyNumberFormat="1" applyFont="1" applyFill="1" applyBorder="1" applyAlignment="1">
      <alignment vertical="center"/>
    </xf>
    <xf numFmtId="164" fontId="35" fillId="0" borderId="7" xfId="1" applyNumberFormat="1" applyFont="1" applyFill="1" applyBorder="1" applyAlignment="1">
      <alignment vertical="center"/>
    </xf>
    <xf numFmtId="164" fontId="30" fillId="0" borderId="18" xfId="1" applyNumberFormat="1" applyFont="1" applyBorder="1" applyAlignment="1">
      <alignment vertical="center"/>
    </xf>
    <xf numFmtId="0" fontId="12" fillId="0" borderId="2" xfId="1" applyNumberFormat="1" applyFont="1" applyBorder="1" applyAlignment="1">
      <alignment horizontal="center" vertical="center"/>
    </xf>
    <xf numFmtId="0" fontId="12" fillId="3" borderId="2" xfId="1" applyNumberFormat="1" applyFont="1" applyFill="1" applyBorder="1" applyAlignment="1">
      <alignment horizontal="center" vertical="center"/>
    </xf>
    <xf numFmtId="0" fontId="12" fillId="0" borderId="2" xfId="1" applyFont="1" applyBorder="1" applyAlignment="1">
      <alignment horizontal="center" vertical="center"/>
    </xf>
    <xf numFmtId="0" fontId="12" fillId="0" borderId="2" xfId="31" quotePrefix="1" applyNumberFormat="1" applyFont="1" applyBorder="1" applyAlignment="1">
      <alignment horizontal="center" vertical="center"/>
    </xf>
    <xf numFmtId="41" fontId="33" fillId="0" borderId="11" xfId="1" applyNumberFormat="1" applyFont="1" applyBorder="1" applyAlignment="1">
      <alignment vertical="center" wrapText="1"/>
    </xf>
    <xf numFmtId="0" fontId="32" fillId="0" borderId="1" xfId="1" applyNumberFormat="1" applyFont="1" applyBorder="1" applyAlignment="1">
      <alignment horizontal="center" vertical="center"/>
    </xf>
    <xf numFmtId="0" fontId="32" fillId="0" borderId="1" xfId="1" quotePrefix="1" applyNumberFormat="1" applyFont="1" applyBorder="1" applyAlignment="1">
      <alignment horizontal="center" vertical="center"/>
    </xf>
    <xf numFmtId="165" fontId="36" fillId="0" borderId="1" xfId="1" applyNumberFormat="1" applyFont="1" applyBorder="1" applyAlignment="1">
      <alignment vertical="center"/>
    </xf>
    <xf numFmtId="164" fontId="36" fillId="0" borderId="1" xfId="1" applyNumberFormat="1" applyFont="1" applyBorder="1" applyAlignment="1">
      <alignment vertical="center"/>
    </xf>
    <xf numFmtId="0" fontId="40" fillId="0" borderId="0" xfId="1" applyFont="1" applyAlignment="1">
      <alignment vertical="center"/>
    </xf>
    <xf numFmtId="0" fontId="1" fillId="0" borderId="0" xfId="32"/>
    <xf numFmtId="0" fontId="3" fillId="0" borderId="0" xfId="33"/>
    <xf numFmtId="0" fontId="12" fillId="0" borderId="0" xfId="33" applyFont="1" applyBorder="1"/>
    <xf numFmtId="0" fontId="41" fillId="0" borderId="0" xfId="15" applyFont="1" applyAlignment="1">
      <alignment horizontal="left"/>
    </xf>
    <xf numFmtId="0" fontId="42" fillId="0" borderId="0" xfId="32" applyFont="1"/>
    <xf numFmtId="0" fontId="43" fillId="0" borderId="0" xfId="33" applyFont="1"/>
    <xf numFmtId="0" fontId="44" fillId="0" borderId="0" xfId="15" applyFont="1"/>
    <xf numFmtId="0" fontId="45" fillId="0" borderId="1" xfId="32" applyFont="1" applyBorder="1" applyAlignment="1">
      <alignment horizontal="center" vertical="center" wrapText="1"/>
    </xf>
    <xf numFmtId="0" fontId="47" fillId="0" borderId="10" xfId="32" applyFont="1" applyBorder="1" applyAlignment="1">
      <alignment vertical="center" wrapText="1"/>
    </xf>
    <xf numFmtId="43" fontId="47" fillId="0" borderId="10" xfId="2" applyNumberFormat="1" applyFont="1" applyBorder="1" applyAlignment="1">
      <alignment horizontal="left" vertical="center" wrapText="1"/>
    </xf>
    <xf numFmtId="0" fontId="47" fillId="0" borderId="8" xfId="32" applyFont="1" applyBorder="1" applyAlignment="1">
      <alignment vertical="center" wrapText="1"/>
    </xf>
    <xf numFmtId="43" fontId="47" fillId="0" borderId="8" xfId="2" applyNumberFormat="1" applyFont="1" applyBorder="1" applyAlignment="1">
      <alignment horizontal="left" vertical="center" wrapText="1"/>
    </xf>
    <xf numFmtId="0" fontId="48" fillId="0" borderId="12" xfId="15" applyFont="1" applyBorder="1" applyAlignment="1">
      <alignment vertical="center" wrapText="1"/>
    </xf>
    <xf numFmtId="43" fontId="47" fillId="0" borderId="12" xfId="2" applyFont="1" applyBorder="1" applyAlignment="1">
      <alignment vertical="center"/>
    </xf>
    <xf numFmtId="0" fontId="48" fillId="0" borderId="12" xfId="32" applyFont="1" applyBorder="1" applyAlignment="1">
      <alignment vertical="center"/>
    </xf>
    <xf numFmtId="0" fontId="48" fillId="0" borderId="12" xfId="32" applyFont="1" applyBorder="1" applyAlignment="1">
      <alignment vertical="center" wrapText="1"/>
    </xf>
    <xf numFmtId="0" fontId="48" fillId="0" borderId="10" xfId="15" applyFont="1" applyBorder="1" applyAlignment="1">
      <alignment vertical="center" wrapText="1"/>
    </xf>
    <xf numFmtId="43" fontId="47" fillId="0" borderId="10" xfId="2" applyFont="1" applyBorder="1" applyAlignment="1">
      <alignment vertical="center"/>
    </xf>
    <xf numFmtId="0" fontId="48" fillId="0" borderId="10" xfId="32" applyFont="1" applyBorder="1" applyAlignment="1">
      <alignment vertical="center"/>
    </xf>
    <xf numFmtId="43" fontId="47" fillId="0" borderId="12" xfId="11" applyFont="1" applyBorder="1" applyAlignment="1">
      <alignment vertical="center"/>
    </xf>
    <xf numFmtId="0" fontId="49" fillId="0" borderId="0" xfId="32" applyFont="1"/>
    <xf numFmtId="0" fontId="48" fillId="0" borderId="8" xfId="15" applyFont="1" applyBorder="1" applyAlignment="1">
      <alignment vertical="center" wrapText="1"/>
    </xf>
    <xf numFmtId="43" fontId="44" fillId="0" borderId="8" xfId="11" applyFont="1" applyBorder="1" applyAlignment="1">
      <alignment vertical="center"/>
    </xf>
    <xf numFmtId="0" fontId="48" fillId="0" borderId="8" xfId="32" applyFont="1" applyBorder="1" applyAlignment="1">
      <alignment vertical="center"/>
    </xf>
    <xf numFmtId="0" fontId="47" fillId="0" borderId="12" xfId="32" applyFont="1" applyBorder="1" applyAlignment="1">
      <alignment vertical="center" wrapText="1"/>
    </xf>
    <xf numFmtId="43" fontId="44" fillId="0" borderId="12" xfId="11" applyFont="1" applyBorder="1" applyAlignment="1">
      <alignment vertical="center"/>
    </xf>
    <xf numFmtId="0" fontId="50" fillId="0" borderId="1" xfId="32" applyFont="1" applyBorder="1" applyAlignment="1">
      <alignment horizontal="center" vertical="center" wrapText="1"/>
    </xf>
    <xf numFmtId="43" fontId="47" fillId="0" borderId="10" xfId="11" applyFont="1" applyFill="1" applyBorder="1" applyAlignment="1">
      <alignment vertical="center"/>
    </xf>
    <xf numFmtId="0" fontId="47" fillId="0" borderId="8" xfId="32" applyNumberFormat="1" applyFont="1" applyBorder="1" applyAlignment="1">
      <alignment vertical="center" wrapText="1"/>
    </xf>
    <xf numFmtId="43" fontId="47" fillId="0" borderId="8" xfId="11" applyFont="1" applyFill="1" applyBorder="1" applyAlignment="1">
      <alignment vertical="center"/>
    </xf>
    <xf numFmtId="43" fontId="47" fillId="0" borderId="12" xfId="11" applyFont="1" applyFill="1" applyBorder="1" applyAlignment="1">
      <alignment vertical="center"/>
    </xf>
    <xf numFmtId="0" fontId="44" fillId="0" borderId="10" xfId="15" applyFont="1" applyBorder="1" applyAlignment="1">
      <alignment vertical="center" wrapText="1"/>
    </xf>
    <xf numFmtId="0" fontId="44" fillId="0" borderId="12" xfId="32" applyFont="1" applyBorder="1" applyAlignment="1">
      <alignment vertical="center" wrapText="1"/>
    </xf>
    <xf numFmtId="0" fontId="44" fillId="0" borderId="8" xfId="32" applyFont="1" applyBorder="1" applyAlignment="1">
      <alignment vertical="center" wrapText="1"/>
    </xf>
    <xf numFmtId="43" fontId="47" fillId="0" borderId="9" xfId="11" applyFont="1" applyFill="1" applyBorder="1" applyAlignment="1">
      <alignment vertical="center"/>
    </xf>
    <xf numFmtId="0" fontId="48" fillId="0" borderId="12" xfId="32" applyFont="1" applyFill="1" applyBorder="1" applyAlignment="1">
      <alignment vertical="center"/>
    </xf>
    <xf numFmtId="0" fontId="46" fillId="0" borderId="1" xfId="32" applyFont="1" applyBorder="1" applyAlignment="1">
      <alignment horizontal="center" vertical="center"/>
    </xf>
    <xf numFmtId="0" fontId="48" fillId="0" borderId="1" xfId="15" applyFont="1" applyBorder="1" applyAlignment="1">
      <alignment vertical="center" wrapText="1"/>
    </xf>
    <xf numFmtId="43" fontId="47" fillId="0" borderId="1" xfId="11" applyFont="1" applyBorder="1" applyAlignment="1">
      <alignment vertical="center"/>
    </xf>
    <xf numFmtId="0" fontId="48" fillId="0" borderId="1" xfId="32" applyFont="1" applyFill="1" applyBorder="1" applyAlignment="1">
      <alignment vertical="center"/>
    </xf>
    <xf numFmtId="43" fontId="47" fillId="0" borderId="10" xfId="11" applyFont="1" applyBorder="1" applyAlignment="1">
      <alignment vertical="center"/>
    </xf>
    <xf numFmtId="43" fontId="47" fillId="0" borderId="8" xfId="11" applyFont="1" applyBorder="1" applyAlignment="1">
      <alignment vertical="center"/>
    </xf>
    <xf numFmtId="0" fontId="48" fillId="0" borderId="8" xfId="32" applyFont="1" applyFill="1" applyBorder="1" applyAlignment="1">
      <alignment vertical="center"/>
    </xf>
    <xf numFmtId="0" fontId="47" fillId="0" borderId="1" xfId="32" applyFont="1" applyBorder="1" applyAlignment="1">
      <alignment vertical="center" wrapText="1"/>
    </xf>
    <xf numFmtId="43" fontId="47" fillId="0" borderId="1" xfId="11" applyFont="1" applyFill="1" applyBorder="1" applyAlignment="1">
      <alignment vertical="center"/>
    </xf>
    <xf numFmtId="0" fontId="48" fillId="0" borderId="1" xfId="32" applyFont="1" applyBorder="1" applyAlignment="1">
      <alignment vertical="center"/>
    </xf>
    <xf numFmtId="0" fontId="48" fillId="0" borderId="2" xfId="32" applyFont="1" applyBorder="1" applyAlignment="1">
      <alignment vertical="center"/>
    </xf>
    <xf numFmtId="0" fontId="44" fillId="0" borderId="1" xfId="15" applyFont="1" applyBorder="1" applyAlignment="1">
      <alignment vertical="center" wrapText="1"/>
    </xf>
    <xf numFmtId="0" fontId="48" fillId="0" borderId="12" xfId="32" applyFont="1" applyFill="1" applyBorder="1" applyAlignment="1">
      <alignment vertical="center" wrapText="1"/>
    </xf>
    <xf numFmtId="0" fontId="46" fillId="0" borderId="2" xfId="32" applyFont="1" applyBorder="1" applyAlignment="1">
      <alignment horizontal="center" vertical="center"/>
    </xf>
    <xf numFmtId="0" fontId="48" fillId="0" borderId="1" xfId="32" applyFont="1" applyFill="1" applyBorder="1" applyAlignment="1">
      <alignment vertical="center" wrapText="1"/>
    </xf>
    <xf numFmtId="0" fontId="48" fillId="0" borderId="10" xfId="32" applyFont="1" applyFill="1" applyBorder="1" applyAlignment="1">
      <alignment vertical="center"/>
    </xf>
    <xf numFmtId="0" fontId="44" fillId="0" borderId="12" xfId="15" applyFont="1" applyBorder="1" applyAlignment="1">
      <alignment vertical="center" wrapText="1"/>
    </xf>
    <xf numFmtId="0" fontId="45" fillId="0" borderId="1" xfId="32" applyFont="1" applyBorder="1"/>
    <xf numFmtId="0" fontId="50" fillId="0" borderId="1" xfId="32" applyFont="1" applyBorder="1"/>
    <xf numFmtId="43" fontId="50" fillId="0" borderId="1" xfId="32" applyNumberFormat="1" applyFont="1" applyBorder="1"/>
    <xf numFmtId="0" fontId="50" fillId="0" borderId="1" xfId="32" applyFont="1" applyBorder="1" applyAlignment="1">
      <alignment vertical="center"/>
    </xf>
    <xf numFmtId="0" fontId="51" fillId="0" borderId="0" xfId="32" applyFont="1"/>
    <xf numFmtId="164" fontId="6" fillId="0" borderId="1" xfId="15" applyNumberFormat="1" applyFont="1" applyFill="1" applyBorder="1" applyAlignment="1">
      <alignment vertical="center"/>
    </xf>
    <xf numFmtId="41" fontId="34" fillId="0" borderId="6" xfId="1" applyNumberFormat="1" applyFont="1" applyFill="1" applyBorder="1" applyAlignment="1">
      <alignment horizontal="left" vertical="center" wrapText="1"/>
    </xf>
    <xf numFmtId="0" fontId="15" fillId="0" borderId="0" xfId="34"/>
    <xf numFmtId="43" fontId="6" fillId="0" borderId="0" xfId="3" applyFont="1"/>
    <xf numFmtId="0" fontId="15" fillId="0" borderId="0" xfId="34" applyFont="1"/>
    <xf numFmtId="0" fontId="52" fillId="0" borderId="0" xfId="34" applyNumberFormat="1" applyFont="1" applyFill="1" applyBorder="1" applyAlignment="1" applyProtection="1">
      <alignment vertical="center"/>
    </xf>
    <xf numFmtId="0" fontId="15" fillId="0" borderId="0" xfId="34" applyAlignment="1"/>
    <xf numFmtId="49" fontId="0" fillId="6" borderId="40" xfId="0" applyNumberFormat="1" applyFill="1" applyBorder="1" applyAlignment="1" applyProtection="1">
      <alignment horizontal="center" vertical="center" wrapText="1"/>
      <protection locked="0"/>
    </xf>
    <xf numFmtId="0" fontId="23" fillId="4" borderId="0" xfId="0" applyNumberFormat="1" applyFont="1" applyFill="1" applyBorder="1" applyAlignment="1" applyProtection="1">
      <alignment horizontal="left"/>
      <protection locked="0"/>
    </xf>
    <xf numFmtId="49" fontId="53" fillId="6" borderId="40" xfId="0" applyNumberFormat="1" applyFont="1" applyFill="1" applyBorder="1" applyAlignment="1" applyProtection="1">
      <alignment horizontal="center" vertical="center" wrapText="1"/>
      <protection locked="0"/>
    </xf>
    <xf numFmtId="0" fontId="23" fillId="0" borderId="0" xfId="0" applyNumberFormat="1" applyFont="1" applyFill="1" applyBorder="1" applyAlignment="1" applyProtection="1">
      <alignment horizontal="left"/>
      <protection locked="0"/>
    </xf>
    <xf numFmtId="0" fontId="15" fillId="0" borderId="0" xfId="37"/>
    <xf numFmtId="0" fontId="7" fillId="0" borderId="0" xfId="37" applyFont="1"/>
    <xf numFmtId="43" fontId="6" fillId="0" borderId="0" xfId="3" applyFont="1" applyAlignment="1"/>
    <xf numFmtId="43" fontId="56" fillId="0" borderId="0" xfId="35" applyFont="1" applyAlignment="1">
      <alignment horizontal="left" vertical="top"/>
    </xf>
    <xf numFmtId="0" fontId="57" fillId="0" borderId="0" xfId="36" applyNumberFormat="1" applyFont="1" applyFill="1" applyBorder="1" applyAlignment="1" applyProtection="1">
      <alignment horizontal="left"/>
      <protection locked="0"/>
    </xf>
    <xf numFmtId="0" fontId="15" fillId="8" borderId="46" xfId="37" applyFill="1" applyBorder="1"/>
    <xf numFmtId="0" fontId="15" fillId="8" borderId="47" xfId="37" applyFill="1" applyBorder="1"/>
    <xf numFmtId="49" fontId="58" fillId="7" borderId="40" xfId="0" applyNumberFormat="1" applyFont="1" applyFill="1" applyBorder="1" applyAlignment="1" applyProtection="1">
      <alignment horizontal="center" vertical="center" wrapText="1"/>
      <protection locked="0"/>
    </xf>
    <xf numFmtId="49" fontId="58" fillId="6" borderId="40" xfId="0" applyNumberFormat="1" applyFont="1" applyFill="1" applyBorder="1" applyAlignment="1" applyProtection="1">
      <alignment horizontal="center" vertical="center" wrapText="1"/>
      <protection locked="0"/>
    </xf>
    <xf numFmtId="49" fontId="58" fillId="6" borderId="44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38" applyAlignment="1">
      <alignment vertical="center"/>
    </xf>
    <xf numFmtId="43" fontId="3" fillId="0" borderId="0" xfId="31" applyFont="1"/>
    <xf numFmtId="0" fontId="12" fillId="0" borderId="0" xfId="38" applyFont="1" applyAlignment="1">
      <alignment vertical="center"/>
    </xf>
    <xf numFmtId="0" fontId="59" fillId="0" borderId="0" xfId="38" applyFont="1" applyAlignment="1">
      <alignment horizontal="right" vertical="top"/>
    </xf>
    <xf numFmtId="0" fontId="11" fillId="0" borderId="1" xfId="38" applyFont="1" applyBorder="1" applyAlignment="1">
      <alignment horizontal="center" vertical="center"/>
    </xf>
    <xf numFmtId="41" fontId="10" fillId="0" borderId="1" xfId="38" applyNumberFormat="1" applyFont="1" applyBorder="1" applyAlignment="1">
      <alignment vertical="center"/>
    </xf>
    <xf numFmtId="0" fontId="11" fillId="0" borderId="10" xfId="15" applyFont="1" applyBorder="1" applyAlignment="1">
      <alignment horizontal="center" vertical="center"/>
    </xf>
    <xf numFmtId="0" fontId="11" fillId="0" borderId="10" xfId="15" applyFont="1" applyBorder="1" applyAlignment="1">
      <alignment vertical="center"/>
    </xf>
    <xf numFmtId="41" fontId="11" fillId="0" borderId="10" xfId="15" applyNumberFormat="1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27" xfId="0" applyFont="1" applyBorder="1" applyAlignment="1">
      <alignment vertical="center" wrapText="1"/>
    </xf>
    <xf numFmtId="0" fontId="11" fillId="0" borderId="6" xfId="0" applyFont="1" applyBorder="1" applyAlignment="1">
      <alignment horizontal="center" vertical="center"/>
    </xf>
    <xf numFmtId="41" fontId="11" fillId="0" borderId="6" xfId="0" applyNumberFormat="1" applyFont="1" applyBorder="1" applyAlignment="1">
      <alignment vertical="center"/>
    </xf>
    <xf numFmtId="0" fontId="11" fillId="0" borderId="1" xfId="15" applyFont="1" applyBorder="1" applyAlignment="1">
      <alignment horizontal="center" vertical="center"/>
    </xf>
    <xf numFmtId="0" fontId="11" fillId="0" borderId="1" xfId="15" applyFont="1" applyBorder="1" applyAlignment="1">
      <alignment vertical="center"/>
    </xf>
    <xf numFmtId="41" fontId="11" fillId="0" borderId="1" xfId="15" applyNumberFormat="1" applyFont="1" applyBorder="1" applyAlignment="1">
      <alignment vertical="center"/>
    </xf>
    <xf numFmtId="0" fontId="11" fillId="0" borderId="1" xfId="15" applyFont="1" applyBorder="1" applyAlignment="1">
      <alignment vertical="center" wrapText="1"/>
    </xf>
    <xf numFmtId="49" fontId="7" fillId="5" borderId="1" xfId="15" applyNumberFormat="1" applyFont="1" applyFill="1" applyBorder="1" applyAlignment="1" applyProtection="1">
      <alignment horizontal="left" vertical="center" wrapText="1"/>
      <protection locked="0"/>
    </xf>
    <xf numFmtId="0" fontId="11" fillId="0" borderId="6" xfId="15" applyFont="1" applyBorder="1" applyAlignment="1">
      <alignment horizontal="center" vertical="center"/>
    </xf>
    <xf numFmtId="0" fontId="11" fillId="0" borderId="7" xfId="15" applyFont="1" applyBorder="1" applyAlignment="1">
      <alignment vertical="center"/>
    </xf>
    <xf numFmtId="0" fontId="11" fillId="0" borderId="7" xfId="15" applyFont="1" applyBorder="1" applyAlignment="1">
      <alignment horizontal="center" vertical="center"/>
    </xf>
    <xf numFmtId="41" fontId="11" fillId="0" borderId="7" xfId="15" applyNumberFormat="1" applyFont="1" applyBorder="1" applyAlignment="1">
      <alignment vertical="center"/>
    </xf>
    <xf numFmtId="41" fontId="10" fillId="0" borderId="1" xfId="15" applyNumberFormat="1" applyFont="1" applyBorder="1" applyAlignment="1">
      <alignment vertical="center"/>
    </xf>
    <xf numFmtId="0" fontId="11" fillId="0" borderId="2" xfId="15" applyFont="1" applyBorder="1" applyAlignment="1">
      <alignment horizontal="center" vertical="center"/>
    </xf>
    <xf numFmtId="0" fontId="11" fillId="0" borderId="2" xfId="15" applyFont="1" applyBorder="1" applyAlignment="1">
      <alignment vertical="center"/>
    </xf>
    <xf numFmtId="41" fontId="11" fillId="0" borderId="2" xfId="15" applyNumberFormat="1" applyFont="1" applyBorder="1" applyAlignment="1">
      <alignment vertical="center"/>
    </xf>
    <xf numFmtId="0" fontId="11" fillId="0" borderId="52" xfId="15" applyFont="1" applyBorder="1" applyAlignment="1">
      <alignment horizontal="center" vertical="center"/>
    </xf>
    <xf numFmtId="0" fontId="11" fillId="0" borderId="52" xfId="15" applyFont="1" applyBorder="1" applyAlignment="1">
      <alignment vertical="center"/>
    </xf>
    <xf numFmtId="41" fontId="11" fillId="0" borderId="52" xfId="15" applyNumberFormat="1" applyFont="1" applyBorder="1" applyAlignment="1">
      <alignment vertical="center"/>
    </xf>
    <xf numFmtId="0" fontId="11" fillId="0" borderId="2" xfId="15" applyFont="1" applyFill="1" applyBorder="1" applyAlignment="1">
      <alignment horizontal="center" vertical="center"/>
    </xf>
    <xf numFmtId="0" fontId="11" fillId="0" borderId="53" xfId="15" applyFont="1" applyBorder="1" applyAlignment="1">
      <alignment horizontal="center" vertical="center"/>
    </xf>
    <xf numFmtId="0" fontId="11" fillId="0" borderId="53" xfId="15" applyFont="1" applyBorder="1" applyAlignment="1">
      <alignment vertical="center" wrapText="1"/>
    </xf>
    <xf numFmtId="41" fontId="11" fillId="0" borderId="53" xfId="15" applyNumberFormat="1" applyFont="1" applyBorder="1" applyAlignment="1">
      <alignment vertical="center"/>
    </xf>
    <xf numFmtId="49" fontId="7" fillId="5" borderId="54" xfId="15" applyNumberFormat="1" applyFont="1" applyFill="1" applyBorder="1" applyAlignment="1" applyProtection="1">
      <alignment horizontal="left" vertical="center" wrapText="1"/>
      <protection locked="0"/>
    </xf>
    <xf numFmtId="0" fontId="11" fillId="0" borderId="1" xfId="39" applyFont="1" applyBorder="1" applyAlignment="1">
      <alignment horizontal="center" vertical="center"/>
    </xf>
    <xf numFmtId="0" fontId="11" fillId="0" borderId="1" xfId="39" applyFont="1" applyBorder="1" applyAlignment="1">
      <alignment vertical="center"/>
    </xf>
    <xf numFmtId="41" fontId="11" fillId="0" borderId="1" xfId="39" applyNumberFormat="1" applyFont="1" applyBorder="1" applyAlignment="1">
      <alignment vertical="center"/>
    </xf>
    <xf numFmtId="49" fontId="55" fillId="6" borderId="40" xfId="0" applyNumberFormat="1" applyFont="1" applyFill="1" applyBorder="1" applyAlignment="1" applyProtection="1">
      <alignment horizontal="right" vertical="center" wrapText="1"/>
      <protection locked="0"/>
    </xf>
    <xf numFmtId="49" fontId="55" fillId="6" borderId="40" xfId="0" applyNumberFormat="1" applyFont="1" applyFill="1" applyBorder="1" applyAlignment="1" applyProtection="1">
      <alignment horizontal="left" vertical="center" wrapText="1"/>
      <protection locked="0"/>
    </xf>
    <xf numFmtId="0" fontId="53" fillId="4" borderId="0" xfId="0" applyNumberFormat="1" applyFont="1" applyFill="1" applyBorder="1" applyAlignment="1" applyProtection="1">
      <alignment horizontal="left"/>
      <protection locked="0"/>
    </xf>
    <xf numFmtId="49" fontId="53" fillId="6" borderId="40" xfId="0" applyNumberFormat="1" applyFont="1" applyFill="1" applyBorder="1" applyAlignment="1" applyProtection="1">
      <alignment horizontal="left" vertical="center" wrapText="1"/>
      <protection locked="0"/>
    </xf>
    <xf numFmtId="49" fontId="53" fillId="6" borderId="40" xfId="0" applyNumberFormat="1" applyFont="1" applyFill="1" applyBorder="1" applyAlignment="1" applyProtection="1">
      <alignment horizontal="right" vertical="center" wrapText="1"/>
      <protection locked="0"/>
    </xf>
    <xf numFmtId="49" fontId="62" fillId="6" borderId="40" xfId="0" applyNumberFormat="1" applyFont="1" applyFill="1" applyBorder="1" applyAlignment="1" applyProtection="1">
      <alignment horizontal="center" vertical="center" wrapText="1"/>
      <protection locked="0"/>
    </xf>
    <xf numFmtId="0" fontId="64" fillId="0" borderId="0" xfId="34" applyFont="1"/>
    <xf numFmtId="49" fontId="53" fillId="6" borderId="0" xfId="0" applyNumberFormat="1" applyFont="1" applyFill="1" applyBorder="1" applyAlignment="1" applyProtection="1">
      <alignment horizontal="center" vertical="center" wrapText="1"/>
      <protection locked="0"/>
    </xf>
    <xf numFmtId="49" fontId="53" fillId="6" borderId="0" xfId="0" applyNumberFormat="1" applyFont="1" applyFill="1" applyBorder="1" applyAlignment="1" applyProtection="1">
      <alignment horizontal="left" vertical="center" wrapText="1"/>
      <protection locked="0"/>
    </xf>
    <xf numFmtId="49" fontId="53" fillId="6" borderId="0" xfId="0" applyNumberFormat="1" applyFont="1" applyFill="1" applyBorder="1" applyAlignment="1" applyProtection="1">
      <alignment horizontal="right" vertical="center" wrapText="1"/>
      <protection locked="0"/>
    </xf>
    <xf numFmtId="0" fontId="53" fillId="4" borderId="0" xfId="0" applyNumberFormat="1" applyFont="1" applyFill="1" applyBorder="1" applyAlignment="1" applyProtection="1">
      <protection locked="0"/>
    </xf>
    <xf numFmtId="0" fontId="58" fillId="6" borderId="40" xfId="0" applyFont="1" applyFill="1" applyBorder="1" applyAlignment="1" applyProtection="1">
      <alignment horizontal="left" vertical="center" wrapText="1" shrinkToFit="1"/>
      <protection locked="0"/>
    </xf>
    <xf numFmtId="41" fontId="58" fillId="6" borderId="40" xfId="0" applyNumberFormat="1" applyFont="1" applyFill="1" applyBorder="1" applyAlignment="1" applyProtection="1">
      <alignment horizontal="right" vertical="center" wrapText="1" shrinkToFit="1"/>
      <protection locked="0"/>
    </xf>
    <xf numFmtId="0" fontId="58" fillId="6" borderId="50" xfId="0" applyFont="1" applyFill="1" applyBorder="1" applyAlignment="1" applyProtection="1">
      <alignment horizontal="left" vertical="center" wrapText="1" shrinkToFit="1"/>
      <protection locked="0"/>
    </xf>
    <xf numFmtId="41" fontId="58" fillId="6" borderId="50" xfId="0" applyNumberFormat="1" applyFont="1" applyFill="1" applyBorder="1" applyAlignment="1" applyProtection="1">
      <alignment horizontal="right" vertical="center" wrapText="1" shrinkToFit="1"/>
      <protection locked="0"/>
    </xf>
    <xf numFmtId="41" fontId="65" fillId="6" borderId="40" xfId="0" applyNumberFormat="1" applyFont="1" applyFill="1" applyBorder="1" applyAlignment="1" applyProtection="1">
      <alignment horizontal="right" vertical="center" wrapText="1" shrinkToFit="1"/>
      <protection locked="0"/>
    </xf>
    <xf numFmtId="41" fontId="6" fillId="0" borderId="1" xfId="1" applyNumberFormat="1" applyFont="1" applyBorder="1" applyAlignment="1">
      <alignment vertical="center" wrapText="1"/>
    </xf>
    <xf numFmtId="164" fontId="36" fillId="0" borderId="1" xfId="1" applyNumberFormat="1" applyFont="1" applyFill="1" applyBorder="1" applyAlignment="1">
      <alignment vertical="center"/>
    </xf>
    <xf numFmtId="164" fontId="66" fillId="0" borderId="1" xfId="1" applyNumberFormat="1" applyFont="1" applyBorder="1" applyAlignment="1">
      <alignment vertical="center" wrapText="1"/>
    </xf>
    <xf numFmtId="164" fontId="66" fillId="0" borderId="6" xfId="1" applyNumberFormat="1" applyFont="1" applyBorder="1" applyAlignment="1">
      <alignment horizontal="left" vertical="center" wrapText="1"/>
    </xf>
    <xf numFmtId="0" fontId="11" fillId="0" borderId="1" xfId="1" applyFont="1" applyBorder="1" applyAlignment="1">
      <alignment vertical="center" wrapText="1"/>
    </xf>
    <xf numFmtId="41" fontId="34" fillId="0" borderId="12" xfId="1" applyNumberFormat="1" applyFont="1" applyFill="1" applyBorder="1" applyAlignment="1">
      <alignment horizontal="left" vertical="center" wrapText="1"/>
    </xf>
    <xf numFmtId="164" fontId="66" fillId="0" borderId="7" xfId="1" applyNumberFormat="1" applyFont="1" applyBorder="1" applyAlignment="1">
      <alignment vertical="center" wrapText="1"/>
    </xf>
    <xf numFmtId="164" fontId="67" fillId="0" borderId="18" xfId="1" applyNumberFormat="1" applyFont="1" applyFill="1" applyBorder="1" applyAlignment="1">
      <alignment vertical="center" wrapText="1"/>
    </xf>
    <xf numFmtId="0" fontId="8" fillId="0" borderId="0" xfId="30" applyFont="1" applyAlignment="1">
      <alignment horizontal="center" vertical="center" wrapText="1"/>
    </xf>
    <xf numFmtId="0" fontId="31" fillId="2" borderId="1" xfId="30" applyFont="1" applyFill="1" applyBorder="1" applyAlignment="1">
      <alignment horizontal="center" vertical="center"/>
    </xf>
    <xf numFmtId="0" fontId="28" fillId="0" borderId="1" xfId="30" applyFont="1" applyBorder="1" applyAlignment="1">
      <alignment horizontal="center" vertical="center"/>
    </xf>
    <xf numFmtId="0" fontId="12" fillId="0" borderId="6" xfId="30" applyFont="1" applyBorder="1" applyAlignment="1">
      <alignment vertical="center"/>
    </xf>
    <xf numFmtId="0" fontId="12" fillId="0" borderId="6" xfId="30" applyFont="1" applyBorder="1" applyAlignment="1">
      <alignment vertical="center" wrapText="1"/>
    </xf>
    <xf numFmtId="43" fontId="7" fillId="0" borderId="51" xfId="15" applyNumberFormat="1" applyFont="1" applyFill="1" applyBorder="1" applyAlignment="1" applyProtection="1">
      <alignment horizontal="center" vertical="center" wrapText="1"/>
      <protection locked="0"/>
    </xf>
    <xf numFmtId="0" fontId="12" fillId="0" borderId="1" xfId="30" applyFont="1" applyBorder="1" applyAlignment="1">
      <alignment vertical="center" wrapText="1"/>
    </xf>
    <xf numFmtId="43" fontId="7" fillId="0" borderId="41" xfId="15" applyNumberFormat="1" applyFont="1" applyFill="1" applyBorder="1" applyAlignment="1" applyProtection="1">
      <alignment horizontal="center" vertical="center" wrapText="1"/>
      <protection locked="0"/>
    </xf>
    <xf numFmtId="164" fontId="31" fillId="0" borderId="18" xfId="30" applyNumberFormat="1" applyFont="1" applyBorder="1" applyAlignment="1">
      <alignment horizontal="center" vertical="center"/>
    </xf>
    <xf numFmtId="0" fontId="34" fillId="0" borderId="0" xfId="30" applyFont="1"/>
    <xf numFmtId="0" fontId="34" fillId="0" borderId="0" xfId="30" applyFont="1" applyAlignment="1">
      <alignment vertical="center"/>
    </xf>
    <xf numFmtId="49" fontId="54" fillId="6" borderId="40" xfId="0" applyNumberFormat="1" applyFont="1" applyFill="1" applyBorder="1" applyAlignment="1" applyProtection="1">
      <alignment horizontal="center" vertical="center" wrapText="1"/>
      <protection locked="0"/>
    </xf>
    <xf numFmtId="49" fontId="63" fillId="6" borderId="44" xfId="0" applyNumberFormat="1" applyFont="1" applyFill="1" applyBorder="1" applyAlignment="1" applyProtection="1">
      <alignment horizontal="left" vertical="center" wrapText="1"/>
      <protection locked="0"/>
    </xf>
    <xf numFmtId="49" fontId="63" fillId="6" borderId="45" xfId="0" applyNumberFormat="1" applyFont="1" applyFill="1" applyBorder="1" applyAlignment="1" applyProtection="1">
      <alignment horizontal="left" vertical="center" wrapText="1"/>
      <protection locked="0"/>
    </xf>
    <xf numFmtId="49" fontId="63" fillId="6" borderId="41" xfId="0" applyNumberFormat="1" applyFont="1" applyFill="1" applyBorder="1" applyAlignment="1" applyProtection="1">
      <alignment horizontal="left" vertical="center" wrapText="1"/>
      <protection locked="0"/>
    </xf>
    <xf numFmtId="0" fontId="53" fillId="4" borderId="0" xfId="0" applyNumberFormat="1" applyFont="1" applyFill="1" applyBorder="1" applyAlignment="1" applyProtection="1">
      <alignment horizontal="left"/>
      <protection locked="0"/>
    </xf>
    <xf numFmtId="49" fontId="55" fillId="6" borderId="40" xfId="0" applyNumberFormat="1" applyFont="1" applyFill="1" applyBorder="1" applyAlignment="1" applyProtection="1">
      <alignment horizontal="center" vertical="center" wrapText="1"/>
      <protection locked="0"/>
    </xf>
    <xf numFmtId="49" fontId="54" fillId="6" borderId="44" xfId="0" applyNumberFormat="1" applyFont="1" applyFill="1" applyBorder="1" applyAlignment="1" applyProtection="1">
      <alignment horizontal="center" vertical="center" wrapText="1"/>
      <protection locked="0"/>
    </xf>
    <xf numFmtId="49" fontId="54" fillId="6" borderId="45" xfId="0" applyNumberFormat="1" applyFont="1" applyFill="1" applyBorder="1" applyAlignment="1" applyProtection="1">
      <alignment horizontal="center" vertical="center" wrapText="1"/>
      <protection locked="0"/>
    </xf>
    <xf numFmtId="49" fontId="54" fillId="6" borderId="41" xfId="0" applyNumberFormat="1" applyFont="1" applyFill="1" applyBorder="1" applyAlignment="1" applyProtection="1">
      <alignment horizontal="center" vertical="center" wrapText="1"/>
      <protection locked="0"/>
    </xf>
    <xf numFmtId="49" fontId="53" fillId="6" borderId="40" xfId="0" applyNumberFormat="1" applyFont="1" applyFill="1" applyBorder="1" applyAlignment="1" applyProtection="1">
      <alignment horizontal="center" vertical="center" wrapText="1"/>
      <protection locked="0"/>
    </xf>
    <xf numFmtId="49" fontId="54" fillId="0" borderId="40" xfId="0" applyNumberFormat="1" applyFont="1" applyFill="1" applyBorder="1" applyAlignment="1" applyProtection="1">
      <alignment horizontal="center" vertical="center" wrapText="1"/>
      <protection locked="0"/>
    </xf>
    <xf numFmtId="49" fontId="58" fillId="7" borderId="40" xfId="0" applyNumberFormat="1" applyFont="1" applyFill="1" applyBorder="1" applyAlignment="1" applyProtection="1">
      <alignment horizontal="center" vertical="center" wrapText="1"/>
      <protection locked="0"/>
    </xf>
    <xf numFmtId="0" fontId="58" fillId="4" borderId="48" xfId="0" applyNumberFormat="1" applyFont="1" applyFill="1" applyBorder="1" applyAlignment="1" applyProtection="1">
      <alignment horizontal="center"/>
      <protection locked="0"/>
    </xf>
    <xf numFmtId="0" fontId="58" fillId="4" borderId="49" xfId="0" applyNumberFormat="1" applyFont="1" applyFill="1" applyBorder="1" applyAlignment="1" applyProtection="1">
      <alignment horizontal="center"/>
      <protection locked="0"/>
    </xf>
    <xf numFmtId="0" fontId="58" fillId="8" borderId="23" xfId="0" applyNumberFormat="1" applyFont="1" applyFill="1" applyBorder="1" applyAlignment="1" applyProtection="1">
      <alignment horizontal="left"/>
      <protection locked="0"/>
    </xf>
    <xf numFmtId="0" fontId="58" fillId="8" borderId="27" xfId="0" applyNumberFormat="1" applyFont="1" applyFill="1" applyBorder="1" applyAlignment="1" applyProtection="1">
      <alignment horizontal="left"/>
      <protection locked="0"/>
    </xf>
    <xf numFmtId="0" fontId="58" fillId="8" borderId="23" xfId="0" applyNumberFormat="1" applyFont="1" applyFill="1" applyBorder="1" applyAlignment="1" applyProtection="1">
      <alignment horizontal="center" vertical="center"/>
      <protection locked="0"/>
    </xf>
    <xf numFmtId="0" fontId="58" fillId="8" borderId="27" xfId="0" applyNumberFormat="1" applyFont="1" applyFill="1" applyBorder="1" applyAlignment="1" applyProtection="1">
      <alignment horizontal="center" vertical="center"/>
      <protection locked="0"/>
    </xf>
    <xf numFmtId="49" fontId="58" fillId="7" borderId="44" xfId="0" applyNumberFormat="1" applyFont="1" applyFill="1" applyBorder="1" applyAlignment="1" applyProtection="1">
      <alignment horizontal="center" vertical="center" wrapText="1"/>
      <protection locked="0"/>
    </xf>
    <xf numFmtId="0" fontId="58" fillId="8" borderId="20" xfId="0" applyNumberFormat="1" applyFont="1" applyFill="1" applyBorder="1" applyAlignment="1" applyProtection="1">
      <alignment horizontal="left"/>
      <protection locked="0"/>
    </xf>
    <xf numFmtId="0" fontId="58" fillId="8" borderId="21" xfId="0" applyNumberFormat="1" applyFont="1" applyFill="1" applyBorder="1" applyAlignment="1" applyProtection="1">
      <alignment horizontal="left"/>
      <protection locked="0"/>
    </xf>
    <xf numFmtId="49" fontId="58" fillId="7" borderId="41" xfId="0" applyNumberFormat="1" applyFont="1" applyFill="1" applyBorder="1" applyAlignment="1" applyProtection="1">
      <alignment horizontal="center" vertical="center" wrapText="1"/>
      <protection locked="0"/>
    </xf>
    <xf numFmtId="0" fontId="58" fillId="6" borderId="50" xfId="0" applyFont="1" applyFill="1" applyBorder="1" applyAlignment="1" applyProtection="1">
      <alignment horizontal="center" vertical="center" wrapText="1" shrinkToFit="1"/>
      <protection locked="0"/>
    </xf>
    <xf numFmtId="0" fontId="58" fillId="6" borderId="50" xfId="0" applyFont="1" applyFill="1" applyBorder="1" applyAlignment="1" applyProtection="1">
      <alignment horizontal="left" vertical="center" wrapText="1" shrinkToFit="1"/>
      <protection locked="0"/>
    </xf>
    <xf numFmtId="0" fontId="55" fillId="6" borderId="40" xfId="0" applyFont="1" applyFill="1" applyBorder="1" applyAlignment="1" applyProtection="1">
      <alignment horizontal="center" vertical="center" wrapText="1" shrinkToFit="1"/>
      <protection locked="0"/>
    </xf>
    <xf numFmtId="0" fontId="58" fillId="6" borderId="40" xfId="0" applyFont="1" applyFill="1" applyBorder="1" applyAlignment="1" applyProtection="1">
      <alignment horizontal="left" vertical="center" wrapText="1" shrinkToFit="1"/>
      <protection locked="0"/>
    </xf>
    <xf numFmtId="0" fontId="58" fillId="6" borderId="40" xfId="0" applyFont="1" applyFill="1" applyBorder="1" applyAlignment="1" applyProtection="1">
      <alignment horizontal="center" vertical="center" wrapText="1" shrinkToFit="1"/>
      <protection locked="0"/>
    </xf>
    <xf numFmtId="0" fontId="58" fillId="6" borderId="40" xfId="0" quotePrefix="1" applyFont="1" applyFill="1" applyBorder="1" applyAlignment="1" applyProtection="1">
      <alignment horizontal="center" vertical="center" wrapText="1" shrinkToFit="1"/>
      <protection locked="0"/>
    </xf>
    <xf numFmtId="0" fontId="58" fillId="6" borderId="50" xfId="0" quotePrefix="1" applyFont="1" applyFill="1" applyBorder="1" applyAlignment="1" applyProtection="1">
      <alignment horizontal="center" vertical="center" wrapText="1" shrinkToFit="1"/>
      <protection locked="0"/>
    </xf>
    <xf numFmtId="0" fontId="12" fillId="0" borderId="2" xfId="1" applyFont="1" applyBorder="1" applyAlignment="1">
      <alignment horizontal="left" vertical="center"/>
    </xf>
    <xf numFmtId="0" fontId="12" fillId="0" borderId="6" xfId="1" applyFont="1" applyBorder="1" applyAlignment="1">
      <alignment horizontal="left" vertical="center"/>
    </xf>
    <xf numFmtId="0" fontId="31" fillId="0" borderId="14" xfId="1" applyFont="1" applyBorder="1" applyAlignment="1">
      <alignment horizontal="center" vertical="center"/>
    </xf>
    <xf numFmtId="0" fontId="31" fillId="0" borderId="15" xfId="1" applyFont="1" applyBorder="1" applyAlignment="1">
      <alignment horizontal="center" vertical="center"/>
    </xf>
    <xf numFmtId="0" fontId="31" fillId="0" borderId="16" xfId="1" applyFont="1" applyBorder="1" applyAlignment="1">
      <alignment horizontal="center" vertical="center"/>
    </xf>
    <xf numFmtId="0" fontId="31" fillId="0" borderId="17" xfId="1" applyFont="1" applyBorder="1" applyAlignment="1">
      <alignment horizontal="center" vertical="center"/>
    </xf>
    <xf numFmtId="0" fontId="12" fillId="0" borderId="6" xfId="1" applyFont="1" applyBorder="1" applyAlignment="1">
      <alignment horizontal="center" vertical="center"/>
    </xf>
    <xf numFmtId="0" fontId="12" fillId="0" borderId="2" xfId="1" applyNumberFormat="1" applyFont="1" applyBorder="1" applyAlignment="1">
      <alignment horizontal="center" vertical="center"/>
    </xf>
    <xf numFmtId="0" fontId="12" fillId="0" borderId="6" xfId="1" applyNumberFormat="1" applyFont="1" applyBorder="1" applyAlignment="1">
      <alignment horizontal="center" vertical="center"/>
    </xf>
    <xf numFmtId="0" fontId="12" fillId="3" borderId="2" xfId="1" applyNumberFormat="1" applyFont="1" applyFill="1" applyBorder="1" applyAlignment="1">
      <alignment horizontal="center" vertical="center"/>
    </xf>
    <xf numFmtId="0" fontId="12" fillId="3" borderId="6" xfId="1" applyNumberFormat="1" applyFont="1" applyFill="1" applyBorder="1" applyAlignment="1">
      <alignment horizontal="center" vertical="center"/>
    </xf>
    <xf numFmtId="41" fontId="12" fillId="0" borderId="2" xfId="1" applyNumberFormat="1" applyFont="1" applyFill="1" applyBorder="1" applyAlignment="1">
      <alignment horizontal="left" vertical="center" wrapText="1"/>
    </xf>
    <xf numFmtId="41" fontId="12" fillId="0" borderId="6" xfId="1" applyNumberFormat="1" applyFont="1" applyFill="1" applyBorder="1" applyAlignment="1">
      <alignment horizontal="left" vertical="center" wrapText="1"/>
    </xf>
    <xf numFmtId="164" fontId="35" fillId="0" borderId="2" xfId="1" applyNumberFormat="1" applyFont="1" applyFill="1" applyBorder="1" applyAlignment="1">
      <alignment horizontal="center" vertical="center"/>
    </xf>
    <xf numFmtId="164" fontId="35" fillId="0" borderId="6" xfId="1" applyNumberFormat="1" applyFont="1" applyFill="1" applyBorder="1" applyAlignment="1">
      <alignment horizontal="center" vertical="center"/>
    </xf>
    <xf numFmtId="164" fontId="66" fillId="0" borderId="2" xfId="1" applyNumberFormat="1" applyFont="1" applyBorder="1" applyAlignment="1">
      <alignment horizontal="left" vertical="center" wrapText="1"/>
    </xf>
    <xf numFmtId="164" fontId="66" fillId="0" borderId="6" xfId="1" applyNumberFormat="1" applyFont="1" applyBorder="1" applyAlignment="1">
      <alignment horizontal="left" vertical="center" wrapText="1"/>
    </xf>
    <xf numFmtId="0" fontId="31" fillId="2" borderId="1" xfId="1" applyFont="1" applyFill="1" applyBorder="1" applyAlignment="1">
      <alignment horizontal="center" vertical="center" wrapText="1"/>
    </xf>
    <xf numFmtId="0" fontId="30" fillId="2" borderId="1" xfId="1" applyFont="1" applyFill="1" applyBorder="1" applyAlignment="1">
      <alignment horizontal="center" vertical="center" wrapText="1"/>
    </xf>
    <xf numFmtId="0" fontId="30" fillId="2" borderId="3" xfId="1" applyFont="1" applyFill="1" applyBorder="1" applyAlignment="1">
      <alignment horizontal="center" vertical="center" wrapText="1"/>
    </xf>
    <xf numFmtId="0" fontId="30" fillId="2" borderId="4" xfId="1" applyFont="1" applyFill="1" applyBorder="1" applyAlignment="1">
      <alignment horizontal="center" vertical="center" wrapText="1"/>
    </xf>
    <xf numFmtId="0" fontId="30" fillId="2" borderId="5" xfId="1" applyFont="1" applyFill="1" applyBorder="1" applyAlignment="1">
      <alignment horizontal="center" vertical="center" wrapText="1"/>
    </xf>
    <xf numFmtId="0" fontId="30" fillId="2" borderId="2" xfId="1" applyFont="1" applyFill="1" applyBorder="1" applyAlignment="1">
      <alignment horizontal="center" vertical="center" wrapText="1"/>
    </xf>
    <xf numFmtId="0" fontId="35" fillId="0" borderId="6" xfId="1" applyFont="1" applyBorder="1" applyAlignment="1">
      <alignment horizontal="center" vertical="center" wrapText="1"/>
    </xf>
    <xf numFmtId="0" fontId="35" fillId="0" borderId="7" xfId="1" applyFont="1" applyBorder="1" applyAlignment="1">
      <alignment horizontal="center" vertical="center" wrapText="1"/>
    </xf>
    <xf numFmtId="0" fontId="30" fillId="2" borderId="6" xfId="1" applyFont="1" applyFill="1" applyBorder="1" applyAlignment="1">
      <alignment horizontal="center" vertical="center" wrapText="1"/>
    </xf>
    <xf numFmtId="0" fontId="30" fillId="2" borderId="7" xfId="1" applyFont="1" applyFill="1" applyBorder="1" applyAlignment="1">
      <alignment horizontal="center" vertical="center" wrapText="1"/>
    </xf>
    <xf numFmtId="0" fontId="12" fillId="0" borderId="7" xfId="1" applyFont="1" applyBorder="1" applyAlignment="1">
      <alignment horizontal="left" vertical="center"/>
    </xf>
    <xf numFmtId="0" fontId="12" fillId="0" borderId="2" xfId="1" applyFont="1" applyBorder="1" applyAlignment="1">
      <alignment horizontal="center" vertical="center"/>
    </xf>
    <xf numFmtId="0" fontId="12" fillId="0" borderId="7" xfId="1" applyFont="1" applyBorder="1" applyAlignment="1">
      <alignment horizontal="center" vertical="center"/>
    </xf>
    <xf numFmtId="0" fontId="12" fillId="0" borderId="7" xfId="1" applyNumberFormat="1" applyFont="1" applyBorder="1" applyAlignment="1">
      <alignment horizontal="center" vertical="center"/>
    </xf>
    <xf numFmtId="0" fontId="12" fillId="3" borderId="7" xfId="1" applyNumberFormat="1" applyFont="1" applyFill="1" applyBorder="1" applyAlignment="1">
      <alignment horizontal="center" vertical="center"/>
    </xf>
    <xf numFmtId="41" fontId="12" fillId="0" borderId="7" xfId="1" applyNumberFormat="1" applyFont="1" applyFill="1" applyBorder="1" applyAlignment="1">
      <alignment horizontal="left" vertical="center" wrapText="1"/>
    </xf>
    <xf numFmtId="164" fontId="35" fillId="0" borderId="7" xfId="1" applyNumberFormat="1" applyFont="1" applyFill="1" applyBorder="1" applyAlignment="1">
      <alignment horizontal="center" vertical="center"/>
    </xf>
    <xf numFmtId="164" fontId="66" fillId="0" borderId="7" xfId="1" applyNumberFormat="1" applyFont="1" applyBorder="1" applyAlignment="1">
      <alignment horizontal="left" vertical="center" wrapText="1"/>
    </xf>
    <xf numFmtId="0" fontId="31" fillId="2" borderId="1" xfId="1" applyFont="1" applyFill="1" applyBorder="1" applyAlignment="1">
      <alignment horizontal="center" vertical="center"/>
    </xf>
    <xf numFmtId="164" fontId="35" fillId="0" borderId="2" xfId="1" applyNumberFormat="1" applyFont="1" applyFill="1" applyBorder="1" applyAlignment="1">
      <alignment vertical="center"/>
    </xf>
    <xf numFmtId="164" fontId="35" fillId="0" borderId="9" xfId="1" applyNumberFormat="1" applyFont="1" applyFill="1" applyBorder="1" applyAlignment="1">
      <alignment vertical="center"/>
    </xf>
    <xf numFmtId="41" fontId="34" fillId="0" borderId="11" xfId="1" applyNumberFormat="1" applyFont="1" applyFill="1" applyBorder="1" applyAlignment="1">
      <alignment horizontal="left" vertical="center" wrapText="1"/>
    </xf>
    <xf numFmtId="41" fontId="34" fillId="0" borderId="6" xfId="1" applyNumberFormat="1" applyFont="1" applyFill="1" applyBorder="1" applyAlignment="1">
      <alignment horizontal="left" vertical="center" wrapText="1"/>
    </xf>
    <xf numFmtId="164" fontId="37" fillId="0" borderId="11" xfId="1" applyNumberFormat="1" applyFont="1" applyFill="1" applyBorder="1" applyAlignment="1">
      <alignment horizontal="center" vertical="center"/>
    </xf>
    <xf numFmtId="164" fontId="37" fillId="0" borderId="6" xfId="1" applyNumberFormat="1" applyFont="1" applyFill="1" applyBorder="1" applyAlignment="1">
      <alignment horizontal="center" vertical="center"/>
    </xf>
    <xf numFmtId="0" fontId="31" fillId="2" borderId="2" xfId="1" applyFont="1" applyFill="1" applyBorder="1" applyAlignment="1">
      <alignment horizontal="center" vertical="center"/>
    </xf>
    <xf numFmtId="0" fontId="31" fillId="2" borderId="6" xfId="1" applyFont="1" applyFill="1" applyBorder="1" applyAlignment="1">
      <alignment horizontal="center" vertical="center"/>
    </xf>
    <xf numFmtId="0" fontId="31" fillId="2" borderId="7" xfId="1" applyFont="1" applyFill="1" applyBorder="1" applyAlignment="1">
      <alignment horizontal="center" vertical="center"/>
    </xf>
    <xf numFmtId="0" fontId="35" fillId="0" borderId="4" xfId="1" applyFont="1" applyBorder="1" applyAlignment="1">
      <alignment horizontal="center" vertical="center" wrapText="1"/>
    </xf>
    <xf numFmtId="0" fontId="35" fillId="0" borderId="5" xfId="1" applyFont="1" applyBorder="1" applyAlignment="1">
      <alignment horizontal="center" vertical="center" wrapText="1"/>
    </xf>
    <xf numFmtId="0" fontId="12" fillId="0" borderId="8" xfId="1" applyFont="1" applyBorder="1" applyAlignment="1">
      <alignment horizontal="left" vertical="center"/>
    </xf>
    <xf numFmtId="0" fontId="12" fillId="0" borderId="2" xfId="1" applyFont="1" applyBorder="1" applyAlignment="1">
      <alignment horizontal="left" vertical="center" wrapText="1"/>
    </xf>
    <xf numFmtId="0" fontId="12" fillId="0" borderId="7" xfId="1" applyFont="1" applyBorder="1" applyAlignment="1">
      <alignment horizontal="left" vertical="center" wrapText="1"/>
    </xf>
    <xf numFmtId="0" fontId="12" fillId="0" borderId="2" xfId="1" applyNumberFormat="1" applyFont="1" applyFill="1" applyBorder="1" applyAlignment="1">
      <alignment horizontal="center" vertical="center"/>
    </xf>
    <xf numFmtId="0" fontId="12" fillId="0" borderId="6" xfId="1" applyNumberFormat="1" applyFont="1" applyFill="1" applyBorder="1" applyAlignment="1">
      <alignment horizontal="center" vertical="center"/>
    </xf>
    <xf numFmtId="0" fontId="12" fillId="0" borderId="7" xfId="1" applyNumberFormat="1" applyFont="1" applyFill="1" applyBorder="1" applyAlignment="1">
      <alignment horizontal="center" vertical="center"/>
    </xf>
    <xf numFmtId="0" fontId="12" fillId="0" borderId="9" xfId="1" applyNumberFormat="1" applyFont="1" applyFill="1" applyBorder="1" applyAlignment="1">
      <alignment horizontal="center" vertical="center"/>
    </xf>
    <xf numFmtId="41" fontId="12" fillId="0" borderId="9" xfId="1" applyNumberFormat="1" applyFont="1" applyFill="1" applyBorder="1" applyAlignment="1">
      <alignment horizontal="left" vertical="center" wrapText="1"/>
    </xf>
    <xf numFmtId="164" fontId="35" fillId="0" borderId="9" xfId="1" applyNumberFormat="1" applyFont="1" applyFill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 wrapText="1"/>
    </xf>
    <xf numFmtId="164" fontId="59" fillId="0" borderId="2" xfId="1" applyNumberFormat="1" applyFont="1" applyBorder="1" applyAlignment="1">
      <alignment horizontal="left" vertical="center" wrapText="1"/>
    </xf>
    <xf numFmtId="164" fontId="59" fillId="0" borderId="6" xfId="1" applyNumberFormat="1" applyFont="1" applyBorder="1" applyAlignment="1">
      <alignment horizontal="left" vertical="center" wrapText="1"/>
    </xf>
    <xf numFmtId="0" fontId="12" fillId="0" borderId="6" xfId="1" applyFont="1" applyBorder="1" applyAlignment="1">
      <alignment horizontal="left" vertical="center" wrapText="1"/>
    </xf>
    <xf numFmtId="0" fontId="12" fillId="0" borderId="9" xfId="1" applyFont="1" applyBorder="1" applyAlignment="1">
      <alignment horizontal="left" vertical="center" wrapText="1"/>
    </xf>
    <xf numFmtId="0" fontId="10" fillId="2" borderId="2" xfId="1" applyFont="1" applyFill="1" applyBorder="1" applyAlignment="1">
      <alignment horizontal="center" vertical="center" wrapText="1"/>
    </xf>
    <xf numFmtId="0" fontId="10" fillId="2" borderId="6" xfId="1" applyFont="1" applyFill="1" applyBorder="1" applyAlignment="1">
      <alignment horizontal="center" vertical="center" wrapText="1"/>
    </xf>
    <xf numFmtId="0" fontId="10" fillId="2" borderId="7" xfId="1" applyFont="1" applyFill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8" fillId="0" borderId="0" xfId="1" applyFont="1" applyFill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0" fontId="10" fillId="2" borderId="2" xfId="1" applyFont="1" applyFill="1" applyBorder="1" applyAlignment="1">
      <alignment horizontal="center" vertical="center"/>
    </xf>
    <xf numFmtId="0" fontId="10" fillId="2" borderId="6" xfId="1" applyFont="1" applyFill="1" applyBorder="1" applyAlignment="1">
      <alignment horizontal="center" vertical="center"/>
    </xf>
    <xf numFmtId="0" fontId="10" fillId="2" borderId="7" xfId="1" applyFont="1" applyFill="1" applyBorder="1" applyAlignment="1">
      <alignment horizontal="center" vertical="center"/>
    </xf>
    <xf numFmtId="0" fontId="10" fillId="2" borderId="3" xfId="1" applyFont="1" applyFill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 wrapText="1"/>
    </xf>
    <xf numFmtId="0" fontId="10" fillId="2" borderId="4" xfId="1" applyFont="1" applyFill="1" applyBorder="1" applyAlignment="1">
      <alignment horizontal="center" vertical="center" wrapText="1"/>
    </xf>
    <xf numFmtId="0" fontId="10" fillId="2" borderId="5" xfId="1" applyFont="1" applyFill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 wrapText="1"/>
    </xf>
    <xf numFmtId="0" fontId="10" fillId="0" borderId="1" xfId="15" applyFont="1" applyBorder="1" applyAlignment="1">
      <alignment horizontal="center" vertical="center"/>
    </xf>
    <xf numFmtId="0" fontId="3" fillId="0" borderId="0" xfId="38" applyBorder="1" applyAlignment="1">
      <alignment horizontal="left" vertical="center" wrapText="1"/>
    </xf>
    <xf numFmtId="0" fontId="27" fillId="0" borderId="0" xfId="38" applyFont="1" applyFill="1" applyAlignment="1">
      <alignment horizontal="center" vertical="center"/>
    </xf>
    <xf numFmtId="0" fontId="10" fillId="2" borderId="1" xfId="38" applyFont="1" applyFill="1" applyBorder="1" applyAlignment="1">
      <alignment horizontal="center" vertical="center"/>
    </xf>
    <xf numFmtId="0" fontId="10" fillId="2" borderId="1" xfId="38" applyFont="1" applyFill="1" applyBorder="1" applyAlignment="1">
      <alignment horizontal="center" vertical="center" wrapText="1"/>
    </xf>
    <xf numFmtId="0" fontId="10" fillId="2" borderId="2" xfId="38" applyFont="1" applyFill="1" applyBorder="1" applyAlignment="1">
      <alignment horizontal="center" vertical="center" wrapText="1"/>
    </xf>
    <xf numFmtId="0" fontId="10" fillId="2" borderId="6" xfId="38" applyFont="1" applyFill="1" applyBorder="1" applyAlignment="1">
      <alignment horizontal="center" vertical="center" wrapText="1"/>
    </xf>
    <xf numFmtId="0" fontId="10" fillId="2" borderId="7" xfId="38" applyFont="1" applyFill="1" applyBorder="1" applyAlignment="1">
      <alignment horizontal="center" vertical="center" wrapText="1"/>
    </xf>
    <xf numFmtId="0" fontId="10" fillId="0" borderId="3" xfId="38" applyFont="1" applyBorder="1" applyAlignment="1">
      <alignment horizontal="center" vertical="center"/>
    </xf>
    <xf numFmtId="0" fontId="10" fillId="0" borderId="5" xfId="38" applyFont="1" applyBorder="1" applyAlignment="1">
      <alignment horizontal="center" vertical="center"/>
    </xf>
    <xf numFmtId="0" fontId="19" fillId="0" borderId="43" xfId="30" applyFont="1" applyBorder="1" applyAlignment="1">
      <alignment horizontal="center" vertical="center"/>
    </xf>
    <xf numFmtId="0" fontId="19" fillId="0" borderId="39" xfId="30" applyFont="1" applyBorder="1" applyAlignment="1">
      <alignment horizontal="center" vertical="center"/>
    </xf>
    <xf numFmtId="0" fontId="19" fillId="0" borderId="19" xfId="30" applyFont="1" applyBorder="1" applyAlignment="1">
      <alignment horizontal="center" vertical="center"/>
    </xf>
    <xf numFmtId="0" fontId="27" fillId="3" borderId="0" xfId="30" applyFont="1" applyFill="1" applyAlignment="1">
      <alignment horizontal="center" vertical="center" wrapText="1"/>
    </xf>
    <xf numFmtId="0" fontId="10" fillId="0" borderId="3" xfId="30" applyFont="1" applyFill="1" applyBorder="1" applyAlignment="1">
      <alignment horizontal="center" vertical="center"/>
    </xf>
    <xf numFmtId="0" fontId="6" fillId="0" borderId="4" xfId="15" applyFill="1" applyBorder="1" applyAlignment="1">
      <alignment horizontal="center" vertical="center"/>
    </xf>
    <xf numFmtId="0" fontId="6" fillId="0" borderId="5" xfId="15" applyFill="1" applyBorder="1" applyAlignment="1">
      <alignment horizontal="center" vertical="center"/>
    </xf>
    <xf numFmtId="0" fontId="19" fillId="0" borderId="3" xfId="30" applyFont="1" applyBorder="1" applyAlignment="1">
      <alignment horizontal="center" vertical="center"/>
    </xf>
    <xf numFmtId="0" fontId="19" fillId="0" borderId="4" xfId="15" applyFont="1" applyBorder="1" applyAlignment="1">
      <alignment horizontal="center" vertical="center"/>
    </xf>
    <xf numFmtId="0" fontId="19" fillId="0" borderId="5" xfId="15" applyFont="1" applyBorder="1" applyAlignment="1">
      <alignment horizontal="center" vertical="center"/>
    </xf>
    <xf numFmtId="0" fontId="29" fillId="0" borderId="3" xfId="30" applyFont="1" applyFill="1" applyBorder="1" applyAlignment="1">
      <alignment horizontal="center" vertical="center"/>
    </xf>
    <xf numFmtId="0" fontId="19" fillId="0" borderId="4" xfId="15" applyFont="1" applyFill="1" applyBorder="1" applyAlignment="1">
      <alignment horizontal="center" vertical="center"/>
    </xf>
    <xf numFmtId="0" fontId="19" fillId="0" borderId="5" xfId="15" applyFont="1" applyFill="1" applyBorder="1" applyAlignment="1">
      <alignment horizontal="center" vertical="center"/>
    </xf>
    <xf numFmtId="0" fontId="19" fillId="0" borderId="20" xfId="30" applyFont="1" applyBorder="1" applyAlignment="1">
      <alignment horizontal="center" vertical="center"/>
    </xf>
    <xf numFmtId="0" fontId="19" fillId="0" borderId="22" xfId="15" applyFont="1" applyBorder="1" applyAlignment="1">
      <alignment horizontal="center" vertical="center"/>
    </xf>
    <xf numFmtId="0" fontId="19" fillId="0" borderId="21" xfId="15" applyFont="1" applyBorder="1" applyAlignment="1">
      <alignment horizontal="center" vertical="center"/>
    </xf>
    <xf numFmtId="0" fontId="8" fillId="0" borderId="0" xfId="30" applyFont="1" applyFill="1" applyAlignment="1">
      <alignment horizontal="center" vertical="center" wrapText="1"/>
    </xf>
    <xf numFmtId="0" fontId="31" fillId="0" borderId="3" xfId="30" applyFont="1" applyFill="1" applyBorder="1" applyAlignment="1">
      <alignment horizontal="center" vertical="center"/>
    </xf>
    <xf numFmtId="0" fontId="31" fillId="0" borderId="55" xfId="30" applyFont="1" applyBorder="1" applyAlignment="1">
      <alignment horizontal="center" vertical="center"/>
    </xf>
    <xf numFmtId="0" fontId="31" fillId="0" borderId="56" xfId="30" applyFont="1" applyBorder="1" applyAlignment="1">
      <alignment horizontal="center" vertical="center"/>
    </xf>
    <xf numFmtId="0" fontId="31" fillId="0" borderId="57" xfId="30" applyFont="1" applyBorder="1" applyAlignment="1">
      <alignment horizontal="center" vertical="center"/>
    </xf>
    <xf numFmtId="0" fontId="26" fillId="0" borderId="14" xfId="15" applyFont="1" applyBorder="1" applyAlignment="1">
      <alignment horizontal="center" vertical="center"/>
    </xf>
    <xf numFmtId="0" fontId="26" fillId="0" borderId="16" xfId="15" applyFont="1" applyBorder="1" applyAlignment="1">
      <alignment horizontal="center" vertical="center"/>
    </xf>
    <xf numFmtId="0" fontId="10" fillId="0" borderId="21" xfId="15" applyFont="1" applyBorder="1" applyAlignment="1">
      <alignment horizontal="center" vertical="top"/>
    </xf>
    <xf numFmtId="0" fontId="10" fillId="0" borderId="27" xfId="15" applyFont="1" applyBorder="1" applyAlignment="1">
      <alignment horizontal="center" vertical="top"/>
    </xf>
    <xf numFmtId="0" fontId="10" fillId="0" borderId="36" xfId="15" applyFont="1" applyBorder="1" applyAlignment="1">
      <alignment horizontal="center" vertical="top"/>
    </xf>
    <xf numFmtId="0" fontId="25" fillId="0" borderId="11" xfId="15" applyFont="1" applyBorder="1" applyAlignment="1">
      <alignment horizontal="left" vertical="center" wrapText="1"/>
    </xf>
    <xf numFmtId="0" fontId="25" fillId="0" borderId="9" xfId="15" applyFont="1" applyBorder="1" applyAlignment="1">
      <alignment horizontal="left" vertical="center" wrapText="1"/>
    </xf>
    <xf numFmtId="0" fontId="25" fillId="0" borderId="26" xfId="15" applyFont="1" applyBorder="1" applyAlignment="1">
      <alignment horizontal="left" vertical="center" wrapText="1"/>
    </xf>
    <xf numFmtId="0" fontId="25" fillId="0" borderId="37" xfId="15" applyFont="1" applyBorder="1" applyAlignment="1">
      <alignment horizontal="left" vertical="center" wrapText="1"/>
    </xf>
    <xf numFmtId="0" fontId="10" fillId="2" borderId="2" xfId="15" applyFont="1" applyFill="1" applyBorder="1" applyAlignment="1">
      <alignment horizontal="center" vertical="center" wrapText="1"/>
    </xf>
    <xf numFmtId="0" fontId="10" fillId="2" borderId="6" xfId="15" applyFont="1" applyFill="1" applyBorder="1" applyAlignment="1">
      <alignment horizontal="center" vertical="center" wrapText="1"/>
    </xf>
    <xf numFmtId="0" fontId="10" fillId="2" borderId="7" xfId="15" applyFont="1" applyFill="1" applyBorder="1" applyAlignment="1">
      <alignment horizontal="center" vertical="center" wrapText="1"/>
    </xf>
    <xf numFmtId="0" fontId="10" fillId="2" borderId="1" xfId="15" applyFont="1" applyFill="1" applyBorder="1" applyAlignment="1">
      <alignment horizontal="center" vertical="center" wrapText="1"/>
    </xf>
    <xf numFmtId="0" fontId="26" fillId="2" borderId="3" xfId="15" applyFont="1" applyFill="1" applyBorder="1" applyAlignment="1">
      <alignment horizontal="center" vertical="center"/>
    </xf>
    <xf numFmtId="0" fontId="26" fillId="2" borderId="4" xfId="15" applyFont="1" applyFill="1" applyBorder="1" applyAlignment="1">
      <alignment horizontal="center" vertical="center"/>
    </xf>
    <xf numFmtId="0" fontId="26" fillId="2" borderId="5" xfId="15" applyFont="1" applyFill="1" applyBorder="1" applyAlignment="1">
      <alignment horizontal="center" vertical="center"/>
    </xf>
    <xf numFmtId="0" fontId="25" fillId="0" borderId="7" xfId="15" applyFont="1" applyBorder="1" applyAlignment="1">
      <alignment horizontal="center" vertical="center"/>
    </xf>
    <xf numFmtId="0" fontId="24" fillId="4" borderId="0" xfId="15" applyFont="1" applyFill="1" applyAlignment="1">
      <alignment horizontal="center" vertical="center"/>
    </xf>
    <xf numFmtId="0" fontId="10" fillId="2" borderId="1" xfId="15" applyFont="1" applyFill="1" applyBorder="1" applyAlignment="1">
      <alignment horizontal="center" vertical="center"/>
    </xf>
    <xf numFmtId="0" fontId="10" fillId="2" borderId="2" xfId="15" applyFont="1" applyFill="1" applyBorder="1" applyAlignment="1">
      <alignment horizontal="center" vertical="center"/>
    </xf>
    <xf numFmtId="0" fontId="10" fillId="2" borderId="6" xfId="15" applyFont="1" applyFill="1" applyBorder="1" applyAlignment="1">
      <alignment horizontal="center" vertical="center"/>
    </xf>
    <xf numFmtId="0" fontId="10" fillId="2" borderId="7" xfId="15" applyFont="1" applyFill="1" applyBorder="1" applyAlignment="1">
      <alignment horizontal="center" vertical="center"/>
    </xf>
    <xf numFmtId="0" fontId="10" fillId="2" borderId="3" xfId="15" applyFont="1" applyFill="1" applyBorder="1" applyAlignment="1">
      <alignment horizontal="center" vertical="center" wrapText="1"/>
    </xf>
    <xf numFmtId="0" fontId="10" fillId="2" borderId="4" xfId="15" applyFont="1" applyFill="1" applyBorder="1" applyAlignment="1">
      <alignment horizontal="center" vertical="center" wrapText="1"/>
    </xf>
    <xf numFmtId="0" fontId="10" fillId="2" borderId="5" xfId="15" applyFont="1" applyFill="1" applyBorder="1" applyAlignment="1">
      <alignment horizontal="center" vertical="center" wrapText="1"/>
    </xf>
    <xf numFmtId="0" fontId="25" fillId="0" borderId="5" xfId="15" applyFont="1" applyBorder="1" applyAlignment="1">
      <alignment horizontal="center" vertical="center" wrapText="1"/>
    </xf>
    <xf numFmtId="0" fontId="46" fillId="0" borderId="2" xfId="32" applyFont="1" applyBorder="1" applyAlignment="1">
      <alignment horizontal="center" vertical="center"/>
    </xf>
    <xf numFmtId="0" fontId="46" fillId="0" borderId="7" xfId="32" applyFont="1" applyBorder="1" applyAlignment="1">
      <alignment horizontal="center" vertical="center"/>
    </xf>
    <xf numFmtId="0" fontId="48" fillId="0" borderId="2" xfId="32" applyFont="1" applyBorder="1" applyAlignment="1">
      <alignment horizontal="center" vertical="center"/>
    </xf>
    <xf numFmtId="0" fontId="48" fillId="0" borderId="7" xfId="32" applyFont="1" applyBorder="1" applyAlignment="1">
      <alignment horizontal="center" vertical="center"/>
    </xf>
    <xf numFmtId="0" fontId="46" fillId="0" borderId="1" xfId="32" applyFont="1" applyBorder="1" applyAlignment="1">
      <alignment horizontal="center" vertical="center"/>
    </xf>
    <xf numFmtId="0" fontId="48" fillId="0" borderId="11" xfId="32" applyFont="1" applyBorder="1" applyAlignment="1">
      <alignment horizontal="right" vertical="center"/>
    </xf>
    <xf numFmtId="0" fontId="48" fillId="0" borderId="9" xfId="32" applyFont="1" applyBorder="1" applyAlignment="1">
      <alignment horizontal="right" vertical="center"/>
    </xf>
    <xf numFmtId="0" fontId="48" fillId="0" borderId="2" xfId="32" applyFont="1" applyFill="1" applyBorder="1" applyAlignment="1">
      <alignment horizontal="center" vertical="center"/>
    </xf>
    <xf numFmtId="0" fontId="48" fillId="0" borderId="9" xfId="32" applyFont="1" applyFill="1" applyBorder="1" applyAlignment="1">
      <alignment horizontal="center" vertical="center"/>
    </xf>
    <xf numFmtId="0" fontId="48" fillId="0" borderId="2" xfId="32" applyFont="1" applyFill="1" applyBorder="1" applyAlignment="1">
      <alignment horizontal="right" vertical="center"/>
    </xf>
    <xf numFmtId="0" fontId="48" fillId="0" borderId="9" xfId="32" applyFont="1" applyFill="1" applyBorder="1" applyAlignment="1">
      <alignment horizontal="right" vertical="center"/>
    </xf>
    <xf numFmtId="0" fontId="48" fillId="0" borderId="6" xfId="32" applyFont="1" applyBorder="1" applyAlignment="1">
      <alignment horizontal="right" vertical="center"/>
    </xf>
    <xf numFmtId="0" fontId="48" fillId="0" borderId="11" xfId="32" applyFont="1" applyBorder="1" applyAlignment="1">
      <alignment horizontal="center" vertical="center"/>
    </xf>
    <xf numFmtId="0" fontId="48" fillId="0" borderId="6" xfId="32" applyFont="1" applyBorder="1" applyAlignment="1">
      <alignment horizontal="center" vertical="center"/>
    </xf>
    <xf numFmtId="0" fontId="48" fillId="0" borderId="9" xfId="32" applyFont="1" applyBorder="1" applyAlignment="1">
      <alignment horizontal="center" vertical="center"/>
    </xf>
    <xf numFmtId="0" fontId="46" fillId="0" borderId="6" xfId="32" applyFont="1" applyBorder="1" applyAlignment="1">
      <alignment horizontal="center" vertical="center"/>
    </xf>
    <xf numFmtId="0" fontId="46" fillId="0" borderId="10" xfId="32" applyFont="1" applyBorder="1" applyAlignment="1">
      <alignment horizontal="center" vertical="center"/>
    </xf>
    <xf numFmtId="0" fontId="46" fillId="0" borderId="8" xfId="32" applyFont="1" applyBorder="1" applyAlignment="1">
      <alignment horizontal="center" vertical="center"/>
    </xf>
    <xf numFmtId="0" fontId="46" fillId="0" borderId="12" xfId="32" applyFont="1" applyBorder="1" applyAlignment="1">
      <alignment horizontal="center" vertical="center"/>
    </xf>
    <xf numFmtId="0" fontId="20" fillId="0" borderId="0" xfId="27" applyFont="1" applyAlignment="1">
      <alignment horizontal="center"/>
    </xf>
    <xf numFmtId="0" fontId="21" fillId="2" borderId="1" xfId="27" applyFont="1" applyFill="1" applyBorder="1" applyAlignment="1">
      <alignment horizontal="center" vertical="center"/>
    </xf>
    <xf numFmtId="0" fontId="21" fillId="2" borderId="1" xfId="27" applyFont="1" applyFill="1" applyBorder="1" applyAlignment="1">
      <alignment horizontal="center" vertical="center" wrapText="1"/>
    </xf>
    <xf numFmtId="0" fontId="21" fillId="0" borderId="20" xfId="27" applyFont="1" applyBorder="1" applyAlignment="1">
      <alignment horizontal="center" wrapText="1"/>
    </xf>
    <xf numFmtId="0" fontId="21" fillId="0" borderId="21" xfId="27" applyFont="1" applyBorder="1" applyAlignment="1">
      <alignment horizontal="center"/>
    </xf>
    <xf numFmtId="0" fontId="18" fillId="0" borderId="2" xfId="27" applyFont="1" applyBorder="1" applyAlignment="1">
      <alignment horizontal="center" vertical="center"/>
    </xf>
    <xf numFmtId="0" fontId="18" fillId="0" borderId="6" xfId="27" applyFont="1" applyBorder="1" applyAlignment="1">
      <alignment horizontal="center" vertical="center"/>
    </xf>
    <xf numFmtId="0" fontId="18" fillId="0" borderId="20" xfId="27" applyFont="1" applyBorder="1" applyAlignment="1">
      <alignment horizontal="left" wrapText="1"/>
    </xf>
    <xf numFmtId="0" fontId="18" fillId="0" borderId="22" xfId="27" applyFont="1" applyBorder="1" applyAlignment="1">
      <alignment horizontal="left" wrapText="1"/>
    </xf>
    <xf numFmtId="0" fontId="18" fillId="0" borderId="23" xfId="27" applyFont="1" applyBorder="1" applyAlignment="1">
      <alignment horizontal="left" wrapText="1"/>
    </xf>
    <xf numFmtId="0" fontId="18" fillId="0" borderId="0" xfId="27" applyFont="1" applyBorder="1" applyAlignment="1">
      <alignment horizontal="left" wrapText="1"/>
    </xf>
    <xf numFmtId="0" fontId="18" fillId="0" borderId="24" xfId="27" applyFont="1" applyBorder="1" applyAlignment="1">
      <alignment horizontal="left" wrapText="1"/>
    </xf>
    <xf numFmtId="0" fontId="18" fillId="0" borderId="25" xfId="27" applyFont="1" applyBorder="1" applyAlignment="1">
      <alignment horizontal="left" wrapText="1"/>
    </xf>
    <xf numFmtId="0" fontId="18" fillId="4" borderId="11" xfId="27" applyFont="1" applyFill="1" applyBorder="1" applyAlignment="1">
      <alignment horizontal="center" vertical="center" wrapText="1"/>
    </xf>
    <xf numFmtId="0" fontId="18" fillId="4" borderId="6" xfId="27" applyFont="1" applyFill="1" applyBorder="1" applyAlignment="1">
      <alignment horizontal="center" vertical="center" wrapText="1"/>
    </xf>
    <xf numFmtId="0" fontId="18" fillId="0" borderId="7" xfId="27" applyFont="1" applyBorder="1" applyAlignment="1">
      <alignment horizontal="center" vertical="center"/>
    </xf>
    <xf numFmtId="0" fontId="18" fillId="0" borderId="20" xfId="27" applyFont="1" applyFill="1" applyBorder="1" applyAlignment="1">
      <alignment horizontal="left" wrapText="1"/>
    </xf>
    <xf numFmtId="0" fontId="18" fillId="0" borderId="22" xfId="27" applyFont="1" applyFill="1" applyBorder="1" applyAlignment="1">
      <alignment horizontal="left" wrapText="1"/>
    </xf>
    <xf numFmtId="0" fontId="18" fillId="0" borderId="21" xfId="27" applyFont="1" applyFill="1" applyBorder="1" applyAlignment="1">
      <alignment horizontal="left" wrapText="1"/>
    </xf>
    <xf numFmtId="0" fontId="18" fillId="0" borderId="23" xfId="27" applyFont="1" applyFill="1" applyBorder="1" applyAlignment="1">
      <alignment horizontal="left" wrapText="1"/>
    </xf>
    <xf numFmtId="0" fontId="18" fillId="0" borderId="0" xfId="27" applyFont="1" applyFill="1" applyBorder="1" applyAlignment="1">
      <alignment horizontal="left" wrapText="1"/>
    </xf>
    <xf numFmtId="0" fontId="18" fillId="0" borderId="27" xfId="27" applyFont="1" applyFill="1" applyBorder="1" applyAlignment="1">
      <alignment horizontal="left" wrapText="1"/>
    </xf>
    <xf numFmtId="0" fontId="18" fillId="0" borderId="2" xfId="27" applyFont="1" applyFill="1" applyBorder="1" applyAlignment="1">
      <alignment horizontal="center" vertical="center" wrapText="1"/>
    </xf>
    <xf numFmtId="0" fontId="18" fillId="0" borderId="6" xfId="27" applyFont="1" applyFill="1" applyBorder="1" applyAlignment="1">
      <alignment horizontal="center" vertical="center" wrapText="1"/>
    </xf>
    <xf numFmtId="0" fontId="18" fillId="0" borderId="7" xfId="27" applyFont="1" applyFill="1" applyBorder="1" applyAlignment="1">
      <alignment horizontal="center" vertical="center" wrapText="1"/>
    </xf>
    <xf numFmtId="0" fontId="18" fillId="0" borderId="10" xfId="27" applyFont="1" applyBorder="1" applyAlignment="1">
      <alignment horizontal="center" vertical="center"/>
    </xf>
    <xf numFmtId="0" fontId="18" fillId="0" borderId="8" xfId="27" applyFont="1" applyBorder="1" applyAlignment="1">
      <alignment horizontal="center" vertical="center"/>
    </xf>
    <xf numFmtId="0" fontId="18" fillId="0" borderId="11" xfId="27" applyFont="1" applyBorder="1" applyAlignment="1">
      <alignment horizontal="center" vertical="center"/>
    </xf>
    <xf numFmtId="0" fontId="18" fillId="0" borderId="12" xfId="27" applyFont="1" applyBorder="1" applyAlignment="1">
      <alignment horizontal="center" vertical="center"/>
    </xf>
    <xf numFmtId="0" fontId="18" fillId="0" borderId="22" xfId="27" applyFont="1" applyBorder="1" applyAlignment="1">
      <alignment horizontal="left"/>
    </xf>
    <xf numFmtId="0" fontId="18" fillId="0" borderId="21" xfId="27" applyFont="1" applyBorder="1" applyAlignment="1">
      <alignment horizontal="left"/>
    </xf>
    <xf numFmtId="0" fontId="18" fillId="0" borderId="23" xfId="27" applyFont="1" applyBorder="1" applyAlignment="1">
      <alignment horizontal="left"/>
    </xf>
    <xf numFmtId="0" fontId="18" fillId="0" borderId="0" xfId="27" applyFont="1" applyBorder="1" applyAlignment="1">
      <alignment horizontal="left"/>
    </xf>
    <xf numFmtId="0" fontId="18" fillId="0" borderId="27" xfId="27" applyFont="1" applyBorder="1" applyAlignment="1">
      <alignment horizontal="left"/>
    </xf>
    <xf numFmtId="0" fontId="18" fillId="0" borderId="24" xfId="27" applyFont="1" applyBorder="1" applyAlignment="1">
      <alignment horizontal="left"/>
    </xf>
    <xf numFmtId="0" fontId="18" fillId="0" borderId="25" xfId="27" applyFont="1" applyBorder="1" applyAlignment="1">
      <alignment horizontal="left"/>
    </xf>
    <xf numFmtId="0" fontId="18" fillId="0" borderId="29" xfId="27" applyFont="1" applyBorder="1" applyAlignment="1">
      <alignment horizontal="left"/>
    </xf>
    <xf numFmtId="0" fontId="18" fillId="0" borderId="11" xfId="27" applyFont="1" applyBorder="1" applyAlignment="1">
      <alignment vertical="center" wrapText="1"/>
    </xf>
    <xf numFmtId="0" fontId="18" fillId="0" borderId="6" xfId="27" applyFont="1" applyBorder="1" applyAlignment="1">
      <alignment vertical="center" wrapText="1"/>
    </xf>
    <xf numFmtId="0" fontId="18" fillId="0" borderId="7" xfId="27" applyFont="1" applyBorder="1" applyAlignment="1">
      <alignment vertical="center" wrapText="1"/>
    </xf>
    <xf numFmtId="0" fontId="21" fillId="0" borderId="1" xfId="27" applyFont="1" applyBorder="1" applyAlignment="1">
      <alignment horizontal="center"/>
    </xf>
    <xf numFmtId="0" fontId="21" fillId="0" borderId="3" xfId="27" applyFont="1" applyBorder="1" applyAlignment="1">
      <alignment horizontal="center"/>
    </xf>
    <xf numFmtId="0" fontId="21" fillId="0" borderId="5" xfId="27" applyFont="1" applyBorder="1" applyAlignment="1">
      <alignment horizontal="center"/>
    </xf>
    <xf numFmtId="0" fontId="18" fillId="0" borderId="30" xfId="27" applyFont="1" applyBorder="1" applyAlignment="1">
      <alignment horizontal="left" wrapText="1"/>
    </xf>
    <xf numFmtId="0" fontId="18" fillId="0" borderId="31" xfId="27" applyFont="1" applyBorder="1" applyAlignment="1">
      <alignment horizontal="left"/>
    </xf>
    <xf numFmtId="0" fontId="18" fillId="0" borderId="32" xfId="27" applyFont="1" applyBorder="1" applyAlignment="1">
      <alignment horizontal="left"/>
    </xf>
    <xf numFmtId="0" fontId="18" fillId="0" borderId="33" xfId="27" applyFont="1" applyBorder="1" applyAlignment="1">
      <alignment horizontal="left"/>
    </xf>
    <xf numFmtId="0" fontId="18" fillId="0" borderId="34" xfId="27" applyFont="1" applyBorder="1" applyAlignment="1">
      <alignment horizontal="left"/>
    </xf>
    <xf numFmtId="0" fontId="18" fillId="0" borderId="35" xfId="27" applyFont="1" applyBorder="1" applyAlignment="1">
      <alignment horizontal="left"/>
    </xf>
    <xf numFmtId="0" fontId="18" fillId="0" borderId="8" xfId="27" applyFont="1" applyBorder="1" applyAlignment="1">
      <alignment horizontal="center" vertical="center" wrapText="1"/>
    </xf>
    <xf numFmtId="0" fontId="18" fillId="0" borderId="12" xfId="27" applyFont="1" applyBorder="1" applyAlignment="1">
      <alignment horizontal="center" vertical="center" wrapText="1"/>
    </xf>
  </cellXfs>
  <cellStyles count="40">
    <cellStyle name="Dziesiętny" xfId="31" builtinId="3"/>
    <cellStyle name="Dziesiętny 2" xfId="2"/>
    <cellStyle name="Dziesiętny 2 2" xfId="6"/>
    <cellStyle name="Dziesiętny 3" xfId="7"/>
    <cellStyle name="Dziesiętny 3 2" xfId="8"/>
    <cellStyle name="Dziesiętny 4" xfId="9"/>
    <cellStyle name="Dziesiętny 5" xfId="3"/>
    <cellStyle name="Dziesiętny 5 2" xfId="10"/>
    <cellStyle name="Dziesiętny 6" xfId="11"/>
    <cellStyle name="Dziesiętny 7" xfId="12"/>
    <cellStyle name="Dziesiętny 8" xfId="5"/>
    <cellStyle name="Dziesiętny 8 2" xfId="13"/>
    <cellStyle name="Dziesiętny_do22" xfId="35"/>
    <cellStyle name="Normalny" xfId="0" builtinId="0"/>
    <cellStyle name="Normalny 2" xfId="14"/>
    <cellStyle name="Normalny 2 2" xfId="15"/>
    <cellStyle name="Normalny 2 3" xfId="16"/>
    <cellStyle name="Normalny 3" xfId="4"/>
    <cellStyle name="Normalny 4" xfId="17"/>
    <cellStyle name="Normalny 5" xfId="18"/>
    <cellStyle name="Normalny 5 2" xfId="32"/>
    <cellStyle name="Normalny 6" xfId="19"/>
    <cellStyle name="Normalny 6 2" xfId="20"/>
    <cellStyle name="Normalny 7" xfId="21"/>
    <cellStyle name="Normalny 8" xfId="22"/>
    <cellStyle name="Normalny 9" xfId="23"/>
    <cellStyle name="Normalny_doc2" xfId="36"/>
    <cellStyle name="Normalny_dochody 2010 zał.1" xfId="34"/>
    <cellStyle name="Normalny_kred.poz" xfId="39"/>
    <cellStyle name="Normalny_sołectwa 2009" xfId="33"/>
    <cellStyle name="Normalny_wydatki 2010 zał.2" xfId="37"/>
    <cellStyle name="Normalny_wyk dot.Ipol" xfId="30"/>
    <cellStyle name="Normalny_z.b-d.w_ I pół.2007" xfId="29"/>
    <cellStyle name="Normalny_zal_Szczecin" xfId="27"/>
    <cellStyle name="Normalny_zm.inwest 2008" xfId="1"/>
    <cellStyle name="Normalny_zm.kred.poz.Ipól.2007" xfId="38"/>
    <cellStyle name="Normalny_zmdługpub.2008. xls" xfId="28"/>
    <cellStyle name="Procentowy 2" xfId="24"/>
    <cellStyle name="Procentowy 2 2" xfId="25"/>
    <cellStyle name="Walutowy 2" xfId="2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79"/>
  <sheetViews>
    <sheetView showGridLines="0" topLeftCell="B1" workbookViewId="0">
      <selection activeCell="G2" sqref="G2:G5"/>
    </sheetView>
  </sheetViews>
  <sheetFormatPr defaultColWidth="10.28515625" defaultRowHeight="14.25" customHeight="1"/>
  <cols>
    <col min="1" max="1" width="10.28515625" style="296"/>
    <col min="2" max="2" width="6.85546875" style="296" customWidth="1"/>
    <col min="3" max="3" width="10.7109375" style="296" customWidth="1"/>
    <col min="4" max="4" width="11.7109375" style="296" customWidth="1"/>
    <col min="5" max="5" width="48.85546875" style="296" customWidth="1"/>
    <col min="6" max="6" width="16.5703125" style="296" customWidth="1"/>
    <col min="7" max="7" width="13.140625" style="296" customWidth="1"/>
    <col min="8" max="8" width="11.140625" style="296" customWidth="1"/>
    <col min="9" max="9" width="17" style="296" customWidth="1"/>
    <col min="10" max="257" width="10.28515625" style="296"/>
    <col min="258" max="258" width="6.85546875" style="296" customWidth="1"/>
    <col min="259" max="259" width="10.7109375" style="296" customWidth="1"/>
    <col min="260" max="260" width="11.7109375" style="296" customWidth="1"/>
    <col min="261" max="261" width="48.85546875" style="296" customWidth="1"/>
    <col min="262" max="262" width="16.5703125" style="296" customWidth="1"/>
    <col min="263" max="263" width="13.140625" style="296" customWidth="1"/>
    <col min="264" max="264" width="11.140625" style="296" customWidth="1"/>
    <col min="265" max="265" width="17" style="296" customWidth="1"/>
    <col min="266" max="513" width="10.28515625" style="296"/>
    <col min="514" max="514" width="6.85546875" style="296" customWidth="1"/>
    <col min="515" max="515" width="10.7109375" style="296" customWidth="1"/>
    <col min="516" max="516" width="11.7109375" style="296" customWidth="1"/>
    <col min="517" max="517" width="48.85546875" style="296" customWidth="1"/>
    <col min="518" max="518" width="16.5703125" style="296" customWidth="1"/>
    <col min="519" max="519" width="13.140625" style="296" customWidth="1"/>
    <col min="520" max="520" width="11.140625" style="296" customWidth="1"/>
    <col min="521" max="521" width="17" style="296" customWidth="1"/>
    <col min="522" max="769" width="10.28515625" style="296"/>
    <col min="770" max="770" width="6.85546875" style="296" customWidth="1"/>
    <col min="771" max="771" width="10.7109375" style="296" customWidth="1"/>
    <col min="772" max="772" width="11.7109375" style="296" customWidth="1"/>
    <col min="773" max="773" width="48.85546875" style="296" customWidth="1"/>
    <col min="774" max="774" width="16.5703125" style="296" customWidth="1"/>
    <col min="775" max="775" width="13.140625" style="296" customWidth="1"/>
    <col min="776" max="776" width="11.140625" style="296" customWidth="1"/>
    <col min="777" max="777" width="17" style="296" customWidth="1"/>
    <col min="778" max="1025" width="10.28515625" style="296"/>
    <col min="1026" max="1026" width="6.85546875" style="296" customWidth="1"/>
    <col min="1027" max="1027" width="10.7109375" style="296" customWidth="1"/>
    <col min="1028" max="1028" width="11.7109375" style="296" customWidth="1"/>
    <col min="1029" max="1029" width="48.85546875" style="296" customWidth="1"/>
    <col min="1030" max="1030" width="16.5703125" style="296" customWidth="1"/>
    <col min="1031" max="1031" width="13.140625" style="296" customWidth="1"/>
    <col min="1032" max="1032" width="11.140625" style="296" customWidth="1"/>
    <col min="1033" max="1033" width="17" style="296" customWidth="1"/>
    <col min="1034" max="1281" width="10.28515625" style="296"/>
    <col min="1282" max="1282" width="6.85546875" style="296" customWidth="1"/>
    <col min="1283" max="1283" width="10.7109375" style="296" customWidth="1"/>
    <col min="1284" max="1284" width="11.7109375" style="296" customWidth="1"/>
    <col min="1285" max="1285" width="48.85546875" style="296" customWidth="1"/>
    <col min="1286" max="1286" width="16.5703125" style="296" customWidth="1"/>
    <col min="1287" max="1287" width="13.140625" style="296" customWidth="1"/>
    <col min="1288" max="1288" width="11.140625" style="296" customWidth="1"/>
    <col min="1289" max="1289" width="17" style="296" customWidth="1"/>
    <col min="1290" max="1537" width="10.28515625" style="296"/>
    <col min="1538" max="1538" width="6.85546875" style="296" customWidth="1"/>
    <col min="1539" max="1539" width="10.7109375" style="296" customWidth="1"/>
    <col min="1540" max="1540" width="11.7109375" style="296" customWidth="1"/>
    <col min="1541" max="1541" width="48.85546875" style="296" customWidth="1"/>
    <col min="1542" max="1542" width="16.5703125" style="296" customWidth="1"/>
    <col min="1543" max="1543" width="13.140625" style="296" customWidth="1"/>
    <col min="1544" max="1544" width="11.140625" style="296" customWidth="1"/>
    <col min="1545" max="1545" width="17" style="296" customWidth="1"/>
    <col min="1546" max="1793" width="10.28515625" style="296"/>
    <col min="1794" max="1794" width="6.85546875" style="296" customWidth="1"/>
    <col min="1795" max="1795" width="10.7109375" style="296" customWidth="1"/>
    <col min="1796" max="1796" width="11.7109375" style="296" customWidth="1"/>
    <col min="1797" max="1797" width="48.85546875" style="296" customWidth="1"/>
    <col min="1798" max="1798" width="16.5703125" style="296" customWidth="1"/>
    <col min="1799" max="1799" width="13.140625" style="296" customWidth="1"/>
    <col min="1800" max="1800" width="11.140625" style="296" customWidth="1"/>
    <col min="1801" max="1801" width="17" style="296" customWidth="1"/>
    <col min="1802" max="2049" width="10.28515625" style="296"/>
    <col min="2050" max="2050" width="6.85546875" style="296" customWidth="1"/>
    <col min="2051" max="2051" width="10.7109375" style="296" customWidth="1"/>
    <col min="2052" max="2052" width="11.7109375" style="296" customWidth="1"/>
    <col min="2053" max="2053" width="48.85546875" style="296" customWidth="1"/>
    <col min="2054" max="2054" width="16.5703125" style="296" customWidth="1"/>
    <col min="2055" max="2055" width="13.140625" style="296" customWidth="1"/>
    <col min="2056" max="2056" width="11.140625" style="296" customWidth="1"/>
    <col min="2057" max="2057" width="17" style="296" customWidth="1"/>
    <col min="2058" max="2305" width="10.28515625" style="296"/>
    <col min="2306" max="2306" width="6.85546875" style="296" customWidth="1"/>
    <col min="2307" max="2307" width="10.7109375" style="296" customWidth="1"/>
    <col min="2308" max="2308" width="11.7109375" style="296" customWidth="1"/>
    <col min="2309" max="2309" width="48.85546875" style="296" customWidth="1"/>
    <col min="2310" max="2310" width="16.5703125" style="296" customWidth="1"/>
    <col min="2311" max="2311" width="13.140625" style="296" customWidth="1"/>
    <col min="2312" max="2312" width="11.140625" style="296" customWidth="1"/>
    <col min="2313" max="2313" width="17" style="296" customWidth="1"/>
    <col min="2314" max="2561" width="10.28515625" style="296"/>
    <col min="2562" max="2562" width="6.85546875" style="296" customWidth="1"/>
    <col min="2563" max="2563" width="10.7109375" style="296" customWidth="1"/>
    <col min="2564" max="2564" width="11.7109375" style="296" customWidth="1"/>
    <col min="2565" max="2565" width="48.85546875" style="296" customWidth="1"/>
    <col min="2566" max="2566" width="16.5703125" style="296" customWidth="1"/>
    <col min="2567" max="2567" width="13.140625" style="296" customWidth="1"/>
    <col min="2568" max="2568" width="11.140625" style="296" customWidth="1"/>
    <col min="2569" max="2569" width="17" style="296" customWidth="1"/>
    <col min="2570" max="2817" width="10.28515625" style="296"/>
    <col min="2818" max="2818" width="6.85546875" style="296" customWidth="1"/>
    <col min="2819" max="2819" width="10.7109375" style="296" customWidth="1"/>
    <col min="2820" max="2820" width="11.7109375" style="296" customWidth="1"/>
    <col min="2821" max="2821" width="48.85546875" style="296" customWidth="1"/>
    <col min="2822" max="2822" width="16.5703125" style="296" customWidth="1"/>
    <col min="2823" max="2823" width="13.140625" style="296" customWidth="1"/>
    <col min="2824" max="2824" width="11.140625" style="296" customWidth="1"/>
    <col min="2825" max="2825" width="17" style="296" customWidth="1"/>
    <col min="2826" max="3073" width="10.28515625" style="296"/>
    <col min="3074" max="3074" width="6.85546875" style="296" customWidth="1"/>
    <col min="3075" max="3075" width="10.7109375" style="296" customWidth="1"/>
    <col min="3076" max="3076" width="11.7109375" style="296" customWidth="1"/>
    <col min="3077" max="3077" width="48.85546875" style="296" customWidth="1"/>
    <col min="3078" max="3078" width="16.5703125" style="296" customWidth="1"/>
    <col min="3079" max="3079" width="13.140625" style="296" customWidth="1"/>
    <col min="3080" max="3080" width="11.140625" style="296" customWidth="1"/>
    <col min="3081" max="3081" width="17" style="296" customWidth="1"/>
    <col min="3082" max="3329" width="10.28515625" style="296"/>
    <col min="3330" max="3330" width="6.85546875" style="296" customWidth="1"/>
    <col min="3331" max="3331" width="10.7109375" style="296" customWidth="1"/>
    <col min="3332" max="3332" width="11.7109375" style="296" customWidth="1"/>
    <col min="3333" max="3333" width="48.85546875" style="296" customWidth="1"/>
    <col min="3334" max="3334" width="16.5703125" style="296" customWidth="1"/>
    <col min="3335" max="3335" width="13.140625" style="296" customWidth="1"/>
    <col min="3336" max="3336" width="11.140625" style="296" customWidth="1"/>
    <col min="3337" max="3337" width="17" style="296" customWidth="1"/>
    <col min="3338" max="3585" width="10.28515625" style="296"/>
    <col min="3586" max="3586" width="6.85546875" style="296" customWidth="1"/>
    <col min="3587" max="3587" width="10.7109375" style="296" customWidth="1"/>
    <col min="3588" max="3588" width="11.7109375" style="296" customWidth="1"/>
    <col min="3589" max="3589" width="48.85546875" style="296" customWidth="1"/>
    <col min="3590" max="3590" width="16.5703125" style="296" customWidth="1"/>
    <col min="3591" max="3591" width="13.140625" style="296" customWidth="1"/>
    <col min="3592" max="3592" width="11.140625" style="296" customWidth="1"/>
    <col min="3593" max="3593" width="17" style="296" customWidth="1"/>
    <col min="3594" max="3841" width="10.28515625" style="296"/>
    <col min="3842" max="3842" width="6.85546875" style="296" customWidth="1"/>
    <col min="3843" max="3843" width="10.7109375" style="296" customWidth="1"/>
    <col min="3844" max="3844" width="11.7109375" style="296" customWidth="1"/>
    <col min="3845" max="3845" width="48.85546875" style="296" customWidth="1"/>
    <col min="3846" max="3846" width="16.5703125" style="296" customWidth="1"/>
    <col min="3847" max="3847" width="13.140625" style="296" customWidth="1"/>
    <col min="3848" max="3848" width="11.140625" style="296" customWidth="1"/>
    <col min="3849" max="3849" width="17" style="296" customWidth="1"/>
    <col min="3850" max="4097" width="10.28515625" style="296"/>
    <col min="4098" max="4098" width="6.85546875" style="296" customWidth="1"/>
    <col min="4099" max="4099" width="10.7109375" style="296" customWidth="1"/>
    <col min="4100" max="4100" width="11.7109375" style="296" customWidth="1"/>
    <col min="4101" max="4101" width="48.85546875" style="296" customWidth="1"/>
    <col min="4102" max="4102" width="16.5703125" style="296" customWidth="1"/>
    <col min="4103" max="4103" width="13.140625" style="296" customWidth="1"/>
    <col min="4104" max="4104" width="11.140625" style="296" customWidth="1"/>
    <col min="4105" max="4105" width="17" style="296" customWidth="1"/>
    <col min="4106" max="4353" width="10.28515625" style="296"/>
    <col min="4354" max="4354" width="6.85546875" style="296" customWidth="1"/>
    <col min="4355" max="4355" width="10.7109375" style="296" customWidth="1"/>
    <col min="4356" max="4356" width="11.7109375" style="296" customWidth="1"/>
    <col min="4357" max="4357" width="48.85546875" style="296" customWidth="1"/>
    <col min="4358" max="4358" width="16.5703125" style="296" customWidth="1"/>
    <col min="4359" max="4359" width="13.140625" style="296" customWidth="1"/>
    <col min="4360" max="4360" width="11.140625" style="296" customWidth="1"/>
    <col min="4361" max="4361" width="17" style="296" customWidth="1"/>
    <col min="4362" max="4609" width="10.28515625" style="296"/>
    <col min="4610" max="4610" width="6.85546875" style="296" customWidth="1"/>
    <col min="4611" max="4611" width="10.7109375" style="296" customWidth="1"/>
    <col min="4612" max="4612" width="11.7109375" style="296" customWidth="1"/>
    <col min="4613" max="4613" width="48.85546875" style="296" customWidth="1"/>
    <col min="4614" max="4614" width="16.5703125" style="296" customWidth="1"/>
    <col min="4615" max="4615" width="13.140625" style="296" customWidth="1"/>
    <col min="4616" max="4616" width="11.140625" style="296" customWidth="1"/>
    <col min="4617" max="4617" width="17" style="296" customWidth="1"/>
    <col min="4618" max="4865" width="10.28515625" style="296"/>
    <col min="4866" max="4866" width="6.85546875" style="296" customWidth="1"/>
    <col min="4867" max="4867" width="10.7109375" style="296" customWidth="1"/>
    <col min="4868" max="4868" width="11.7109375" style="296" customWidth="1"/>
    <col min="4869" max="4869" width="48.85546875" style="296" customWidth="1"/>
    <col min="4870" max="4870" width="16.5703125" style="296" customWidth="1"/>
    <col min="4871" max="4871" width="13.140625" style="296" customWidth="1"/>
    <col min="4872" max="4872" width="11.140625" style="296" customWidth="1"/>
    <col min="4873" max="4873" width="17" style="296" customWidth="1"/>
    <col min="4874" max="5121" width="10.28515625" style="296"/>
    <col min="5122" max="5122" width="6.85546875" style="296" customWidth="1"/>
    <col min="5123" max="5123" width="10.7109375" style="296" customWidth="1"/>
    <col min="5124" max="5124" width="11.7109375" style="296" customWidth="1"/>
    <col min="5125" max="5125" width="48.85546875" style="296" customWidth="1"/>
    <col min="5126" max="5126" width="16.5703125" style="296" customWidth="1"/>
    <col min="5127" max="5127" width="13.140625" style="296" customWidth="1"/>
    <col min="5128" max="5128" width="11.140625" style="296" customWidth="1"/>
    <col min="5129" max="5129" width="17" style="296" customWidth="1"/>
    <col min="5130" max="5377" width="10.28515625" style="296"/>
    <col min="5378" max="5378" width="6.85546875" style="296" customWidth="1"/>
    <col min="5379" max="5379" width="10.7109375" style="296" customWidth="1"/>
    <col min="5380" max="5380" width="11.7109375" style="296" customWidth="1"/>
    <col min="5381" max="5381" width="48.85546875" style="296" customWidth="1"/>
    <col min="5382" max="5382" width="16.5703125" style="296" customWidth="1"/>
    <col min="5383" max="5383" width="13.140625" style="296" customWidth="1"/>
    <col min="5384" max="5384" width="11.140625" style="296" customWidth="1"/>
    <col min="5385" max="5385" width="17" style="296" customWidth="1"/>
    <col min="5386" max="5633" width="10.28515625" style="296"/>
    <col min="5634" max="5634" width="6.85546875" style="296" customWidth="1"/>
    <col min="5635" max="5635" width="10.7109375" style="296" customWidth="1"/>
    <col min="5636" max="5636" width="11.7109375" style="296" customWidth="1"/>
    <col min="5637" max="5637" width="48.85546875" style="296" customWidth="1"/>
    <col min="5638" max="5638" width="16.5703125" style="296" customWidth="1"/>
    <col min="5639" max="5639" width="13.140625" style="296" customWidth="1"/>
    <col min="5640" max="5640" width="11.140625" style="296" customWidth="1"/>
    <col min="5641" max="5641" width="17" style="296" customWidth="1"/>
    <col min="5642" max="5889" width="10.28515625" style="296"/>
    <col min="5890" max="5890" width="6.85546875" style="296" customWidth="1"/>
    <col min="5891" max="5891" width="10.7109375" style="296" customWidth="1"/>
    <col min="5892" max="5892" width="11.7109375" style="296" customWidth="1"/>
    <col min="5893" max="5893" width="48.85546875" style="296" customWidth="1"/>
    <col min="5894" max="5894" width="16.5703125" style="296" customWidth="1"/>
    <col min="5895" max="5895" width="13.140625" style="296" customWidth="1"/>
    <col min="5896" max="5896" width="11.140625" style="296" customWidth="1"/>
    <col min="5897" max="5897" width="17" style="296" customWidth="1"/>
    <col min="5898" max="6145" width="10.28515625" style="296"/>
    <col min="6146" max="6146" width="6.85546875" style="296" customWidth="1"/>
    <col min="6147" max="6147" width="10.7109375" style="296" customWidth="1"/>
    <col min="6148" max="6148" width="11.7109375" style="296" customWidth="1"/>
    <col min="6149" max="6149" width="48.85546875" style="296" customWidth="1"/>
    <col min="6150" max="6150" width="16.5703125" style="296" customWidth="1"/>
    <col min="6151" max="6151" width="13.140625" style="296" customWidth="1"/>
    <col min="6152" max="6152" width="11.140625" style="296" customWidth="1"/>
    <col min="6153" max="6153" width="17" style="296" customWidth="1"/>
    <col min="6154" max="6401" width="10.28515625" style="296"/>
    <col min="6402" max="6402" width="6.85546875" style="296" customWidth="1"/>
    <col min="6403" max="6403" width="10.7109375" style="296" customWidth="1"/>
    <col min="6404" max="6404" width="11.7109375" style="296" customWidth="1"/>
    <col min="6405" max="6405" width="48.85546875" style="296" customWidth="1"/>
    <col min="6406" max="6406" width="16.5703125" style="296" customWidth="1"/>
    <col min="6407" max="6407" width="13.140625" style="296" customWidth="1"/>
    <col min="6408" max="6408" width="11.140625" style="296" customWidth="1"/>
    <col min="6409" max="6409" width="17" style="296" customWidth="1"/>
    <col min="6410" max="6657" width="10.28515625" style="296"/>
    <col min="6658" max="6658" width="6.85546875" style="296" customWidth="1"/>
    <col min="6659" max="6659" width="10.7109375" style="296" customWidth="1"/>
    <col min="6660" max="6660" width="11.7109375" style="296" customWidth="1"/>
    <col min="6661" max="6661" width="48.85546875" style="296" customWidth="1"/>
    <col min="6662" max="6662" width="16.5703125" style="296" customWidth="1"/>
    <col min="6663" max="6663" width="13.140625" style="296" customWidth="1"/>
    <col min="6664" max="6664" width="11.140625" style="296" customWidth="1"/>
    <col min="6665" max="6665" width="17" style="296" customWidth="1"/>
    <col min="6666" max="6913" width="10.28515625" style="296"/>
    <col min="6914" max="6914" width="6.85546875" style="296" customWidth="1"/>
    <col min="6915" max="6915" width="10.7109375" style="296" customWidth="1"/>
    <col min="6916" max="6916" width="11.7109375" style="296" customWidth="1"/>
    <col min="6917" max="6917" width="48.85546875" style="296" customWidth="1"/>
    <col min="6918" max="6918" width="16.5703125" style="296" customWidth="1"/>
    <col min="6919" max="6919" width="13.140625" style="296" customWidth="1"/>
    <col min="6920" max="6920" width="11.140625" style="296" customWidth="1"/>
    <col min="6921" max="6921" width="17" style="296" customWidth="1"/>
    <col min="6922" max="7169" width="10.28515625" style="296"/>
    <col min="7170" max="7170" width="6.85546875" style="296" customWidth="1"/>
    <col min="7171" max="7171" width="10.7109375" style="296" customWidth="1"/>
    <col min="7172" max="7172" width="11.7109375" style="296" customWidth="1"/>
    <col min="7173" max="7173" width="48.85546875" style="296" customWidth="1"/>
    <col min="7174" max="7174" width="16.5703125" style="296" customWidth="1"/>
    <col min="7175" max="7175" width="13.140625" style="296" customWidth="1"/>
    <col min="7176" max="7176" width="11.140625" style="296" customWidth="1"/>
    <col min="7177" max="7177" width="17" style="296" customWidth="1"/>
    <col min="7178" max="7425" width="10.28515625" style="296"/>
    <col min="7426" max="7426" width="6.85546875" style="296" customWidth="1"/>
    <col min="7427" max="7427" width="10.7109375" style="296" customWidth="1"/>
    <col min="7428" max="7428" width="11.7109375" style="296" customWidth="1"/>
    <col min="7429" max="7429" width="48.85546875" style="296" customWidth="1"/>
    <col min="7430" max="7430" width="16.5703125" style="296" customWidth="1"/>
    <col min="7431" max="7431" width="13.140625" style="296" customWidth="1"/>
    <col min="7432" max="7432" width="11.140625" style="296" customWidth="1"/>
    <col min="7433" max="7433" width="17" style="296" customWidth="1"/>
    <col min="7434" max="7681" width="10.28515625" style="296"/>
    <col min="7682" max="7682" width="6.85546875" style="296" customWidth="1"/>
    <col min="7683" max="7683" width="10.7109375" style="296" customWidth="1"/>
    <col min="7684" max="7684" width="11.7109375" style="296" customWidth="1"/>
    <col min="7685" max="7685" width="48.85546875" style="296" customWidth="1"/>
    <col min="7686" max="7686" width="16.5703125" style="296" customWidth="1"/>
    <col min="7687" max="7687" width="13.140625" style="296" customWidth="1"/>
    <col min="7688" max="7688" width="11.140625" style="296" customWidth="1"/>
    <col min="7689" max="7689" width="17" style="296" customWidth="1"/>
    <col min="7690" max="7937" width="10.28515625" style="296"/>
    <col min="7938" max="7938" width="6.85546875" style="296" customWidth="1"/>
    <col min="7939" max="7939" width="10.7109375" style="296" customWidth="1"/>
    <col min="7940" max="7940" width="11.7109375" style="296" customWidth="1"/>
    <col min="7941" max="7941" width="48.85546875" style="296" customWidth="1"/>
    <col min="7942" max="7942" width="16.5703125" style="296" customWidth="1"/>
    <col min="7943" max="7943" width="13.140625" style="296" customWidth="1"/>
    <col min="7944" max="7944" width="11.140625" style="296" customWidth="1"/>
    <col min="7945" max="7945" width="17" style="296" customWidth="1"/>
    <col min="7946" max="8193" width="10.28515625" style="296"/>
    <col min="8194" max="8194" width="6.85546875" style="296" customWidth="1"/>
    <col min="8195" max="8195" width="10.7109375" style="296" customWidth="1"/>
    <col min="8196" max="8196" width="11.7109375" style="296" customWidth="1"/>
    <col min="8197" max="8197" width="48.85546875" style="296" customWidth="1"/>
    <col min="8198" max="8198" width="16.5703125" style="296" customWidth="1"/>
    <col min="8199" max="8199" width="13.140625" style="296" customWidth="1"/>
    <col min="8200" max="8200" width="11.140625" style="296" customWidth="1"/>
    <col min="8201" max="8201" width="17" style="296" customWidth="1"/>
    <col min="8202" max="8449" width="10.28515625" style="296"/>
    <col min="8450" max="8450" width="6.85546875" style="296" customWidth="1"/>
    <col min="8451" max="8451" width="10.7109375" style="296" customWidth="1"/>
    <col min="8452" max="8452" width="11.7109375" style="296" customWidth="1"/>
    <col min="8453" max="8453" width="48.85546875" style="296" customWidth="1"/>
    <col min="8454" max="8454" width="16.5703125" style="296" customWidth="1"/>
    <col min="8455" max="8455" width="13.140625" style="296" customWidth="1"/>
    <col min="8456" max="8456" width="11.140625" style="296" customWidth="1"/>
    <col min="8457" max="8457" width="17" style="296" customWidth="1"/>
    <col min="8458" max="8705" width="10.28515625" style="296"/>
    <col min="8706" max="8706" width="6.85546875" style="296" customWidth="1"/>
    <col min="8707" max="8707" width="10.7109375" style="296" customWidth="1"/>
    <col min="8708" max="8708" width="11.7109375" style="296" customWidth="1"/>
    <col min="8709" max="8709" width="48.85546875" style="296" customWidth="1"/>
    <col min="8710" max="8710" width="16.5703125" style="296" customWidth="1"/>
    <col min="8711" max="8711" width="13.140625" style="296" customWidth="1"/>
    <col min="8712" max="8712" width="11.140625" style="296" customWidth="1"/>
    <col min="8713" max="8713" width="17" style="296" customWidth="1"/>
    <col min="8714" max="8961" width="10.28515625" style="296"/>
    <col min="8962" max="8962" width="6.85546875" style="296" customWidth="1"/>
    <col min="8963" max="8963" width="10.7109375" style="296" customWidth="1"/>
    <col min="8964" max="8964" width="11.7109375" style="296" customWidth="1"/>
    <col min="8965" max="8965" width="48.85546875" style="296" customWidth="1"/>
    <col min="8966" max="8966" width="16.5703125" style="296" customWidth="1"/>
    <col min="8967" max="8967" width="13.140625" style="296" customWidth="1"/>
    <col min="8968" max="8968" width="11.140625" style="296" customWidth="1"/>
    <col min="8969" max="8969" width="17" style="296" customWidth="1"/>
    <col min="8970" max="9217" width="10.28515625" style="296"/>
    <col min="9218" max="9218" width="6.85546875" style="296" customWidth="1"/>
    <col min="9219" max="9219" width="10.7109375" style="296" customWidth="1"/>
    <col min="9220" max="9220" width="11.7109375" style="296" customWidth="1"/>
    <col min="9221" max="9221" width="48.85546875" style="296" customWidth="1"/>
    <col min="9222" max="9222" width="16.5703125" style="296" customWidth="1"/>
    <col min="9223" max="9223" width="13.140625" style="296" customWidth="1"/>
    <col min="9224" max="9224" width="11.140625" style="296" customWidth="1"/>
    <col min="9225" max="9225" width="17" style="296" customWidth="1"/>
    <col min="9226" max="9473" width="10.28515625" style="296"/>
    <col min="9474" max="9474" width="6.85546875" style="296" customWidth="1"/>
    <col min="9475" max="9475" width="10.7109375" style="296" customWidth="1"/>
    <col min="9476" max="9476" width="11.7109375" style="296" customWidth="1"/>
    <col min="9477" max="9477" width="48.85546875" style="296" customWidth="1"/>
    <col min="9478" max="9478" width="16.5703125" style="296" customWidth="1"/>
    <col min="9479" max="9479" width="13.140625" style="296" customWidth="1"/>
    <col min="9480" max="9480" width="11.140625" style="296" customWidth="1"/>
    <col min="9481" max="9481" width="17" style="296" customWidth="1"/>
    <col min="9482" max="9729" width="10.28515625" style="296"/>
    <col min="9730" max="9730" width="6.85546875" style="296" customWidth="1"/>
    <col min="9731" max="9731" width="10.7109375" style="296" customWidth="1"/>
    <col min="9732" max="9732" width="11.7109375" style="296" customWidth="1"/>
    <col min="9733" max="9733" width="48.85546875" style="296" customWidth="1"/>
    <col min="9734" max="9734" width="16.5703125" style="296" customWidth="1"/>
    <col min="9735" max="9735" width="13.140625" style="296" customWidth="1"/>
    <col min="9736" max="9736" width="11.140625" style="296" customWidth="1"/>
    <col min="9737" max="9737" width="17" style="296" customWidth="1"/>
    <col min="9738" max="9985" width="10.28515625" style="296"/>
    <col min="9986" max="9986" width="6.85546875" style="296" customWidth="1"/>
    <col min="9987" max="9987" width="10.7109375" style="296" customWidth="1"/>
    <col min="9988" max="9988" width="11.7109375" style="296" customWidth="1"/>
    <col min="9989" max="9989" width="48.85546875" style="296" customWidth="1"/>
    <col min="9990" max="9990" width="16.5703125" style="296" customWidth="1"/>
    <col min="9991" max="9991" width="13.140625" style="296" customWidth="1"/>
    <col min="9992" max="9992" width="11.140625" style="296" customWidth="1"/>
    <col min="9993" max="9993" width="17" style="296" customWidth="1"/>
    <col min="9994" max="10241" width="10.28515625" style="296"/>
    <col min="10242" max="10242" width="6.85546875" style="296" customWidth="1"/>
    <col min="10243" max="10243" width="10.7109375" style="296" customWidth="1"/>
    <col min="10244" max="10244" width="11.7109375" style="296" customWidth="1"/>
    <col min="10245" max="10245" width="48.85546875" style="296" customWidth="1"/>
    <col min="10246" max="10246" width="16.5703125" style="296" customWidth="1"/>
    <col min="10247" max="10247" width="13.140625" style="296" customWidth="1"/>
    <col min="10248" max="10248" width="11.140625" style="296" customWidth="1"/>
    <col min="10249" max="10249" width="17" style="296" customWidth="1"/>
    <col min="10250" max="10497" width="10.28515625" style="296"/>
    <col min="10498" max="10498" width="6.85546875" style="296" customWidth="1"/>
    <col min="10499" max="10499" width="10.7109375" style="296" customWidth="1"/>
    <col min="10500" max="10500" width="11.7109375" style="296" customWidth="1"/>
    <col min="10501" max="10501" width="48.85546875" style="296" customWidth="1"/>
    <col min="10502" max="10502" width="16.5703125" style="296" customWidth="1"/>
    <col min="10503" max="10503" width="13.140625" style="296" customWidth="1"/>
    <col min="10504" max="10504" width="11.140625" style="296" customWidth="1"/>
    <col min="10505" max="10505" width="17" style="296" customWidth="1"/>
    <col min="10506" max="10753" width="10.28515625" style="296"/>
    <col min="10754" max="10754" width="6.85546875" style="296" customWidth="1"/>
    <col min="10755" max="10755" width="10.7109375" style="296" customWidth="1"/>
    <col min="10756" max="10756" width="11.7109375" style="296" customWidth="1"/>
    <col min="10757" max="10757" width="48.85546875" style="296" customWidth="1"/>
    <col min="10758" max="10758" width="16.5703125" style="296" customWidth="1"/>
    <col min="10759" max="10759" width="13.140625" style="296" customWidth="1"/>
    <col min="10760" max="10760" width="11.140625" style="296" customWidth="1"/>
    <col min="10761" max="10761" width="17" style="296" customWidth="1"/>
    <col min="10762" max="11009" width="10.28515625" style="296"/>
    <col min="11010" max="11010" width="6.85546875" style="296" customWidth="1"/>
    <col min="11011" max="11011" width="10.7109375" style="296" customWidth="1"/>
    <col min="11012" max="11012" width="11.7109375" style="296" customWidth="1"/>
    <col min="11013" max="11013" width="48.85546875" style="296" customWidth="1"/>
    <col min="11014" max="11014" width="16.5703125" style="296" customWidth="1"/>
    <col min="11015" max="11015" width="13.140625" style="296" customWidth="1"/>
    <col min="11016" max="11016" width="11.140625" style="296" customWidth="1"/>
    <col min="11017" max="11017" width="17" style="296" customWidth="1"/>
    <col min="11018" max="11265" width="10.28515625" style="296"/>
    <col min="11266" max="11266" width="6.85546875" style="296" customWidth="1"/>
    <col min="11267" max="11267" width="10.7109375" style="296" customWidth="1"/>
    <col min="11268" max="11268" width="11.7109375" style="296" customWidth="1"/>
    <col min="11269" max="11269" width="48.85546875" style="296" customWidth="1"/>
    <col min="11270" max="11270" width="16.5703125" style="296" customWidth="1"/>
    <col min="11271" max="11271" width="13.140625" style="296" customWidth="1"/>
    <col min="11272" max="11272" width="11.140625" style="296" customWidth="1"/>
    <col min="11273" max="11273" width="17" style="296" customWidth="1"/>
    <col min="11274" max="11521" width="10.28515625" style="296"/>
    <col min="11522" max="11522" width="6.85546875" style="296" customWidth="1"/>
    <col min="11523" max="11523" width="10.7109375" style="296" customWidth="1"/>
    <col min="11524" max="11524" width="11.7109375" style="296" customWidth="1"/>
    <col min="11525" max="11525" width="48.85546875" style="296" customWidth="1"/>
    <col min="11526" max="11526" width="16.5703125" style="296" customWidth="1"/>
    <col min="11527" max="11527" width="13.140625" style="296" customWidth="1"/>
    <col min="11528" max="11528" width="11.140625" style="296" customWidth="1"/>
    <col min="11529" max="11529" width="17" style="296" customWidth="1"/>
    <col min="11530" max="11777" width="10.28515625" style="296"/>
    <col min="11778" max="11778" width="6.85546875" style="296" customWidth="1"/>
    <col min="11779" max="11779" width="10.7109375" style="296" customWidth="1"/>
    <col min="11780" max="11780" width="11.7109375" style="296" customWidth="1"/>
    <col min="11781" max="11781" width="48.85546875" style="296" customWidth="1"/>
    <col min="11782" max="11782" width="16.5703125" style="296" customWidth="1"/>
    <col min="11783" max="11783" width="13.140625" style="296" customWidth="1"/>
    <col min="11784" max="11784" width="11.140625" style="296" customWidth="1"/>
    <col min="11785" max="11785" width="17" style="296" customWidth="1"/>
    <col min="11786" max="12033" width="10.28515625" style="296"/>
    <col min="12034" max="12034" width="6.85546875" style="296" customWidth="1"/>
    <col min="12035" max="12035" width="10.7109375" style="296" customWidth="1"/>
    <col min="12036" max="12036" width="11.7109375" style="296" customWidth="1"/>
    <col min="12037" max="12037" width="48.85546875" style="296" customWidth="1"/>
    <col min="12038" max="12038" width="16.5703125" style="296" customWidth="1"/>
    <col min="12039" max="12039" width="13.140625" style="296" customWidth="1"/>
    <col min="12040" max="12040" width="11.140625" style="296" customWidth="1"/>
    <col min="12041" max="12041" width="17" style="296" customWidth="1"/>
    <col min="12042" max="12289" width="10.28515625" style="296"/>
    <col min="12290" max="12290" width="6.85546875" style="296" customWidth="1"/>
    <col min="12291" max="12291" width="10.7109375" style="296" customWidth="1"/>
    <col min="12292" max="12292" width="11.7109375" style="296" customWidth="1"/>
    <col min="12293" max="12293" width="48.85546875" style="296" customWidth="1"/>
    <col min="12294" max="12294" width="16.5703125" style="296" customWidth="1"/>
    <col min="12295" max="12295" width="13.140625" style="296" customWidth="1"/>
    <col min="12296" max="12296" width="11.140625" style="296" customWidth="1"/>
    <col min="12297" max="12297" width="17" style="296" customWidth="1"/>
    <col min="12298" max="12545" width="10.28515625" style="296"/>
    <col min="12546" max="12546" width="6.85546875" style="296" customWidth="1"/>
    <col min="12547" max="12547" width="10.7109375" style="296" customWidth="1"/>
    <col min="12548" max="12548" width="11.7109375" style="296" customWidth="1"/>
    <col min="12549" max="12549" width="48.85546875" style="296" customWidth="1"/>
    <col min="12550" max="12550" width="16.5703125" style="296" customWidth="1"/>
    <col min="12551" max="12551" width="13.140625" style="296" customWidth="1"/>
    <col min="12552" max="12552" width="11.140625" style="296" customWidth="1"/>
    <col min="12553" max="12553" width="17" style="296" customWidth="1"/>
    <col min="12554" max="12801" width="10.28515625" style="296"/>
    <col min="12802" max="12802" width="6.85546875" style="296" customWidth="1"/>
    <col min="12803" max="12803" width="10.7109375" style="296" customWidth="1"/>
    <col min="12804" max="12804" width="11.7109375" style="296" customWidth="1"/>
    <col min="12805" max="12805" width="48.85546875" style="296" customWidth="1"/>
    <col min="12806" max="12806" width="16.5703125" style="296" customWidth="1"/>
    <col min="12807" max="12807" width="13.140625" style="296" customWidth="1"/>
    <col min="12808" max="12808" width="11.140625" style="296" customWidth="1"/>
    <col min="12809" max="12809" width="17" style="296" customWidth="1"/>
    <col min="12810" max="13057" width="10.28515625" style="296"/>
    <col min="13058" max="13058" width="6.85546875" style="296" customWidth="1"/>
    <col min="13059" max="13059" width="10.7109375" style="296" customWidth="1"/>
    <col min="13060" max="13060" width="11.7109375" style="296" customWidth="1"/>
    <col min="13061" max="13061" width="48.85546875" style="296" customWidth="1"/>
    <col min="13062" max="13062" width="16.5703125" style="296" customWidth="1"/>
    <col min="13063" max="13063" width="13.140625" style="296" customWidth="1"/>
    <col min="13064" max="13064" width="11.140625" style="296" customWidth="1"/>
    <col min="13065" max="13065" width="17" style="296" customWidth="1"/>
    <col min="13066" max="13313" width="10.28515625" style="296"/>
    <col min="13314" max="13314" width="6.85546875" style="296" customWidth="1"/>
    <col min="13315" max="13315" width="10.7109375" style="296" customWidth="1"/>
    <col min="13316" max="13316" width="11.7109375" style="296" customWidth="1"/>
    <col min="13317" max="13317" width="48.85546875" style="296" customWidth="1"/>
    <col min="13318" max="13318" width="16.5703125" style="296" customWidth="1"/>
    <col min="13319" max="13319" width="13.140625" style="296" customWidth="1"/>
    <col min="13320" max="13320" width="11.140625" style="296" customWidth="1"/>
    <col min="13321" max="13321" width="17" style="296" customWidth="1"/>
    <col min="13322" max="13569" width="10.28515625" style="296"/>
    <col min="13570" max="13570" width="6.85546875" style="296" customWidth="1"/>
    <col min="13571" max="13571" width="10.7109375" style="296" customWidth="1"/>
    <col min="13572" max="13572" width="11.7109375" style="296" customWidth="1"/>
    <col min="13573" max="13573" width="48.85546875" style="296" customWidth="1"/>
    <col min="13574" max="13574" width="16.5703125" style="296" customWidth="1"/>
    <col min="13575" max="13575" width="13.140625" style="296" customWidth="1"/>
    <col min="13576" max="13576" width="11.140625" style="296" customWidth="1"/>
    <col min="13577" max="13577" width="17" style="296" customWidth="1"/>
    <col min="13578" max="13825" width="10.28515625" style="296"/>
    <col min="13826" max="13826" width="6.85546875" style="296" customWidth="1"/>
    <col min="13827" max="13827" width="10.7109375" style="296" customWidth="1"/>
    <col min="13828" max="13828" width="11.7109375" style="296" customWidth="1"/>
    <col min="13829" max="13829" width="48.85546875" style="296" customWidth="1"/>
    <col min="13830" max="13830" width="16.5703125" style="296" customWidth="1"/>
    <col min="13831" max="13831" width="13.140625" style="296" customWidth="1"/>
    <col min="13832" max="13832" width="11.140625" style="296" customWidth="1"/>
    <col min="13833" max="13833" width="17" style="296" customWidth="1"/>
    <col min="13834" max="14081" width="10.28515625" style="296"/>
    <col min="14082" max="14082" width="6.85546875" style="296" customWidth="1"/>
    <col min="14083" max="14083" width="10.7109375" style="296" customWidth="1"/>
    <col min="14084" max="14084" width="11.7109375" style="296" customWidth="1"/>
    <col min="14085" max="14085" width="48.85546875" style="296" customWidth="1"/>
    <col min="14086" max="14086" width="16.5703125" style="296" customWidth="1"/>
    <col min="14087" max="14087" width="13.140625" style="296" customWidth="1"/>
    <col min="14088" max="14088" width="11.140625" style="296" customWidth="1"/>
    <col min="14089" max="14089" width="17" style="296" customWidth="1"/>
    <col min="14090" max="14337" width="10.28515625" style="296"/>
    <col min="14338" max="14338" width="6.85546875" style="296" customWidth="1"/>
    <col min="14339" max="14339" width="10.7109375" style="296" customWidth="1"/>
    <col min="14340" max="14340" width="11.7109375" style="296" customWidth="1"/>
    <col min="14341" max="14341" width="48.85546875" style="296" customWidth="1"/>
    <col min="14342" max="14342" width="16.5703125" style="296" customWidth="1"/>
    <col min="14343" max="14343" width="13.140625" style="296" customWidth="1"/>
    <col min="14344" max="14344" width="11.140625" style="296" customWidth="1"/>
    <col min="14345" max="14345" width="17" style="296" customWidth="1"/>
    <col min="14346" max="14593" width="10.28515625" style="296"/>
    <col min="14594" max="14594" width="6.85546875" style="296" customWidth="1"/>
    <col min="14595" max="14595" width="10.7109375" style="296" customWidth="1"/>
    <col min="14596" max="14596" width="11.7109375" style="296" customWidth="1"/>
    <col min="14597" max="14597" width="48.85546875" style="296" customWidth="1"/>
    <col min="14598" max="14598" width="16.5703125" style="296" customWidth="1"/>
    <col min="14599" max="14599" width="13.140625" style="296" customWidth="1"/>
    <col min="14600" max="14600" width="11.140625" style="296" customWidth="1"/>
    <col min="14601" max="14601" width="17" style="296" customWidth="1"/>
    <col min="14602" max="14849" width="10.28515625" style="296"/>
    <col min="14850" max="14850" width="6.85546875" style="296" customWidth="1"/>
    <col min="14851" max="14851" width="10.7109375" style="296" customWidth="1"/>
    <col min="14852" max="14852" width="11.7109375" style="296" customWidth="1"/>
    <col min="14853" max="14853" width="48.85546875" style="296" customWidth="1"/>
    <col min="14854" max="14854" width="16.5703125" style="296" customWidth="1"/>
    <col min="14855" max="14855" width="13.140625" style="296" customWidth="1"/>
    <col min="14856" max="14856" width="11.140625" style="296" customWidth="1"/>
    <col min="14857" max="14857" width="17" style="296" customWidth="1"/>
    <col min="14858" max="15105" width="10.28515625" style="296"/>
    <col min="15106" max="15106" width="6.85546875" style="296" customWidth="1"/>
    <col min="15107" max="15107" width="10.7109375" style="296" customWidth="1"/>
    <col min="15108" max="15108" width="11.7109375" style="296" customWidth="1"/>
    <col min="15109" max="15109" width="48.85546875" style="296" customWidth="1"/>
    <col min="15110" max="15110" width="16.5703125" style="296" customWidth="1"/>
    <col min="15111" max="15111" width="13.140625" style="296" customWidth="1"/>
    <col min="15112" max="15112" width="11.140625" style="296" customWidth="1"/>
    <col min="15113" max="15113" width="17" style="296" customWidth="1"/>
    <col min="15114" max="15361" width="10.28515625" style="296"/>
    <col min="15362" max="15362" width="6.85546875" style="296" customWidth="1"/>
    <col min="15363" max="15363" width="10.7109375" style="296" customWidth="1"/>
    <col min="15364" max="15364" width="11.7109375" style="296" customWidth="1"/>
    <col min="15365" max="15365" width="48.85546875" style="296" customWidth="1"/>
    <col min="15366" max="15366" width="16.5703125" style="296" customWidth="1"/>
    <col min="15367" max="15367" width="13.140625" style="296" customWidth="1"/>
    <col min="15368" max="15368" width="11.140625" style="296" customWidth="1"/>
    <col min="15369" max="15369" width="17" style="296" customWidth="1"/>
    <col min="15370" max="15617" width="10.28515625" style="296"/>
    <col min="15618" max="15618" width="6.85546875" style="296" customWidth="1"/>
    <col min="15619" max="15619" width="10.7109375" style="296" customWidth="1"/>
    <col min="15620" max="15620" width="11.7109375" style="296" customWidth="1"/>
    <col min="15621" max="15621" width="48.85546875" style="296" customWidth="1"/>
    <col min="15622" max="15622" width="16.5703125" style="296" customWidth="1"/>
    <col min="15623" max="15623" width="13.140625" style="296" customWidth="1"/>
    <col min="15624" max="15624" width="11.140625" style="296" customWidth="1"/>
    <col min="15625" max="15625" width="17" style="296" customWidth="1"/>
    <col min="15626" max="15873" width="10.28515625" style="296"/>
    <col min="15874" max="15874" width="6.85546875" style="296" customWidth="1"/>
    <col min="15875" max="15875" width="10.7109375" style="296" customWidth="1"/>
    <col min="15876" max="15876" width="11.7109375" style="296" customWidth="1"/>
    <col min="15877" max="15877" width="48.85546875" style="296" customWidth="1"/>
    <col min="15878" max="15878" width="16.5703125" style="296" customWidth="1"/>
    <col min="15879" max="15879" width="13.140625" style="296" customWidth="1"/>
    <col min="15880" max="15880" width="11.140625" style="296" customWidth="1"/>
    <col min="15881" max="15881" width="17" style="296" customWidth="1"/>
    <col min="15882" max="16129" width="10.28515625" style="296"/>
    <col min="16130" max="16130" width="6.85546875" style="296" customWidth="1"/>
    <col min="16131" max="16131" width="10.7109375" style="296" customWidth="1"/>
    <col min="16132" max="16132" width="11.7109375" style="296" customWidth="1"/>
    <col min="16133" max="16133" width="48.85546875" style="296" customWidth="1"/>
    <col min="16134" max="16134" width="16.5703125" style="296" customWidth="1"/>
    <col min="16135" max="16135" width="13.140625" style="296" customWidth="1"/>
    <col min="16136" max="16136" width="11.140625" style="296" customWidth="1"/>
    <col min="16137" max="16137" width="17" style="296" customWidth="1"/>
    <col min="16138" max="16384" width="10.28515625" style="296"/>
  </cols>
  <sheetData>
    <row r="1" spans="1:9" ht="10.5" customHeight="1">
      <c r="G1" s="297" t="s">
        <v>286</v>
      </c>
    </row>
    <row r="2" spans="1:9" ht="10.5" customHeight="1">
      <c r="E2" s="296" t="s">
        <v>0</v>
      </c>
      <c r="G2" s="5" t="s">
        <v>194</v>
      </c>
    </row>
    <row r="3" spans="1:9" ht="10.5" customHeight="1">
      <c r="G3" s="5" t="s">
        <v>2</v>
      </c>
    </row>
    <row r="4" spans="1:9" ht="10.5" customHeight="1">
      <c r="G4" s="5" t="s">
        <v>511</v>
      </c>
    </row>
    <row r="5" spans="1:9" ht="10.5" customHeight="1">
      <c r="G5" s="5" t="s">
        <v>3</v>
      </c>
    </row>
    <row r="6" spans="1:9" ht="13.5" customHeight="1">
      <c r="B6" s="298" t="s">
        <v>0</v>
      </c>
      <c r="C6" s="299" t="s">
        <v>287</v>
      </c>
      <c r="D6" s="299"/>
      <c r="E6" s="299"/>
      <c r="F6" s="300"/>
    </row>
    <row r="7" spans="1:9" ht="13.5" customHeight="1">
      <c r="B7" s="298"/>
      <c r="C7" s="299"/>
      <c r="D7" s="299"/>
      <c r="E7" s="299"/>
      <c r="F7" s="300"/>
    </row>
    <row r="8" spans="1:9" ht="32.25" customHeight="1">
      <c r="B8" s="301" t="s">
        <v>6</v>
      </c>
      <c r="C8" s="301" t="s">
        <v>155</v>
      </c>
      <c r="D8" s="301" t="s">
        <v>8</v>
      </c>
      <c r="E8" s="301" t="s">
        <v>288</v>
      </c>
      <c r="F8" s="301" t="s">
        <v>289</v>
      </c>
      <c r="G8" s="301" t="s">
        <v>290</v>
      </c>
      <c r="H8" s="301" t="s">
        <v>291</v>
      </c>
      <c r="I8" s="301" t="s">
        <v>292</v>
      </c>
    </row>
    <row r="9" spans="1:9" ht="9" customHeight="1">
      <c r="A9" s="302"/>
      <c r="B9" s="303" t="s">
        <v>293</v>
      </c>
      <c r="C9" s="303" t="s">
        <v>294</v>
      </c>
      <c r="D9" s="303" t="s">
        <v>295</v>
      </c>
      <c r="E9" s="303" t="s">
        <v>296</v>
      </c>
      <c r="F9" s="303" t="s">
        <v>297</v>
      </c>
      <c r="G9" s="303" t="s">
        <v>298</v>
      </c>
      <c r="H9" s="303" t="s">
        <v>299</v>
      </c>
      <c r="I9" s="303" t="s">
        <v>300</v>
      </c>
    </row>
    <row r="10" spans="1:9" ht="14.25" customHeight="1">
      <c r="A10" s="304"/>
      <c r="B10" s="397" t="s">
        <v>301</v>
      </c>
      <c r="C10" s="397"/>
      <c r="D10" s="397"/>
      <c r="E10" s="397"/>
      <c r="F10" s="397"/>
      <c r="G10" s="397"/>
      <c r="H10" s="397"/>
      <c r="I10" s="397"/>
    </row>
    <row r="11" spans="1:9" ht="14.25" customHeight="1">
      <c r="A11" s="354"/>
      <c r="B11" s="303" t="s">
        <v>19</v>
      </c>
      <c r="C11" s="303"/>
      <c r="D11" s="303"/>
      <c r="E11" s="355" t="s">
        <v>382</v>
      </c>
      <c r="F11" s="356" t="s">
        <v>383</v>
      </c>
      <c r="G11" s="356" t="s">
        <v>302</v>
      </c>
      <c r="H11" s="356" t="s">
        <v>384</v>
      </c>
      <c r="I11" s="356" t="s">
        <v>385</v>
      </c>
    </row>
    <row r="12" spans="1:9" ht="23.25" customHeight="1">
      <c r="A12" s="354"/>
      <c r="B12" s="357"/>
      <c r="C12" s="303"/>
      <c r="D12" s="303"/>
      <c r="E12" s="355" t="s">
        <v>303</v>
      </c>
      <c r="F12" s="356" t="s">
        <v>302</v>
      </c>
      <c r="G12" s="356" t="s">
        <v>302</v>
      </c>
      <c r="H12" s="356" t="s">
        <v>302</v>
      </c>
      <c r="I12" s="356" t="s">
        <v>302</v>
      </c>
    </row>
    <row r="13" spans="1:9" ht="14.25" customHeight="1">
      <c r="A13" s="354"/>
      <c r="B13" s="303"/>
      <c r="C13" s="303" t="s">
        <v>20</v>
      </c>
      <c r="D13" s="303"/>
      <c r="E13" s="355" t="s">
        <v>386</v>
      </c>
      <c r="F13" s="356" t="s">
        <v>387</v>
      </c>
      <c r="G13" s="356" t="s">
        <v>302</v>
      </c>
      <c r="H13" s="356" t="s">
        <v>384</v>
      </c>
      <c r="I13" s="356" t="s">
        <v>388</v>
      </c>
    </row>
    <row r="14" spans="1:9" ht="24.75" customHeight="1">
      <c r="A14" s="354"/>
      <c r="B14" s="303"/>
      <c r="C14" s="357"/>
      <c r="D14" s="303"/>
      <c r="E14" s="355" t="s">
        <v>303</v>
      </c>
      <c r="F14" s="356" t="s">
        <v>302</v>
      </c>
      <c r="G14" s="356" t="s">
        <v>302</v>
      </c>
      <c r="H14" s="356" t="s">
        <v>302</v>
      </c>
      <c r="I14" s="356" t="s">
        <v>302</v>
      </c>
    </row>
    <row r="15" spans="1:9" ht="33.75" customHeight="1">
      <c r="A15" s="354"/>
      <c r="B15" s="303"/>
      <c r="C15" s="303"/>
      <c r="D15" s="303" t="s">
        <v>389</v>
      </c>
      <c r="E15" s="355" t="s">
        <v>390</v>
      </c>
      <c r="F15" s="356" t="s">
        <v>302</v>
      </c>
      <c r="G15" s="356" t="s">
        <v>302</v>
      </c>
      <c r="H15" s="356" t="s">
        <v>384</v>
      </c>
      <c r="I15" s="356" t="s">
        <v>384</v>
      </c>
    </row>
    <row r="16" spans="1:9" ht="14.25" customHeight="1">
      <c r="A16" s="354"/>
      <c r="B16" s="303" t="s">
        <v>391</v>
      </c>
      <c r="C16" s="303"/>
      <c r="D16" s="303"/>
      <c r="E16" s="355" t="s">
        <v>392</v>
      </c>
      <c r="F16" s="356" t="s">
        <v>393</v>
      </c>
      <c r="G16" s="356" t="s">
        <v>302</v>
      </c>
      <c r="H16" s="356" t="s">
        <v>394</v>
      </c>
      <c r="I16" s="356" t="s">
        <v>395</v>
      </c>
    </row>
    <row r="17" spans="1:9" ht="21.75" customHeight="1">
      <c r="A17" s="354"/>
      <c r="B17" s="357"/>
      <c r="C17" s="303"/>
      <c r="D17" s="303"/>
      <c r="E17" s="355" t="s">
        <v>303</v>
      </c>
      <c r="F17" s="356" t="s">
        <v>302</v>
      </c>
      <c r="G17" s="356" t="s">
        <v>302</v>
      </c>
      <c r="H17" s="356" t="s">
        <v>302</v>
      </c>
      <c r="I17" s="356" t="s">
        <v>302</v>
      </c>
    </row>
    <row r="18" spans="1:9" ht="14.25" customHeight="1">
      <c r="A18" s="354"/>
      <c r="B18" s="303"/>
      <c r="C18" s="303" t="s">
        <v>396</v>
      </c>
      <c r="D18" s="303"/>
      <c r="E18" s="355" t="s">
        <v>397</v>
      </c>
      <c r="F18" s="356" t="s">
        <v>398</v>
      </c>
      <c r="G18" s="356" t="s">
        <v>302</v>
      </c>
      <c r="H18" s="356" t="s">
        <v>399</v>
      </c>
      <c r="I18" s="356" t="s">
        <v>400</v>
      </c>
    </row>
    <row r="19" spans="1:9" ht="21.75" customHeight="1">
      <c r="A19" s="354"/>
      <c r="B19" s="303"/>
      <c r="C19" s="357"/>
      <c r="D19" s="303"/>
      <c r="E19" s="355" t="s">
        <v>303</v>
      </c>
      <c r="F19" s="356" t="s">
        <v>302</v>
      </c>
      <c r="G19" s="356" t="s">
        <v>302</v>
      </c>
      <c r="H19" s="356" t="s">
        <v>302</v>
      </c>
      <c r="I19" s="356" t="s">
        <v>302</v>
      </c>
    </row>
    <row r="20" spans="1:9" ht="32.25" customHeight="1">
      <c r="A20" s="354"/>
      <c r="B20" s="303"/>
      <c r="C20" s="303"/>
      <c r="D20" s="303" t="s">
        <v>401</v>
      </c>
      <c r="E20" s="355" t="s">
        <v>402</v>
      </c>
      <c r="F20" s="356" t="s">
        <v>403</v>
      </c>
      <c r="G20" s="356" t="s">
        <v>302</v>
      </c>
      <c r="H20" s="356" t="s">
        <v>399</v>
      </c>
      <c r="I20" s="356" t="s">
        <v>404</v>
      </c>
    </row>
    <row r="21" spans="1:9" ht="14.25" customHeight="1">
      <c r="A21" s="354"/>
      <c r="B21" s="303"/>
      <c r="C21" s="303" t="s">
        <v>405</v>
      </c>
      <c r="D21" s="303"/>
      <c r="E21" s="355" t="s">
        <v>304</v>
      </c>
      <c r="F21" s="356" t="s">
        <v>406</v>
      </c>
      <c r="G21" s="356" t="s">
        <v>302</v>
      </c>
      <c r="H21" s="356" t="s">
        <v>407</v>
      </c>
      <c r="I21" s="356" t="s">
        <v>408</v>
      </c>
    </row>
    <row r="22" spans="1:9" ht="27.75" customHeight="1">
      <c r="A22" s="354"/>
      <c r="B22" s="303"/>
      <c r="C22" s="357"/>
      <c r="D22" s="303"/>
      <c r="E22" s="355" t="s">
        <v>303</v>
      </c>
      <c r="F22" s="356" t="s">
        <v>302</v>
      </c>
      <c r="G22" s="356" t="s">
        <v>302</v>
      </c>
      <c r="H22" s="356" t="s">
        <v>302</v>
      </c>
      <c r="I22" s="356" t="s">
        <v>302</v>
      </c>
    </row>
    <row r="23" spans="1:9" ht="14.25" customHeight="1">
      <c r="A23" s="354"/>
      <c r="B23" s="303"/>
      <c r="C23" s="303"/>
      <c r="D23" s="303" t="s">
        <v>409</v>
      </c>
      <c r="E23" s="355" t="s">
        <v>410</v>
      </c>
      <c r="F23" s="356" t="s">
        <v>411</v>
      </c>
      <c r="G23" s="356" t="s">
        <v>302</v>
      </c>
      <c r="H23" s="356" t="s">
        <v>407</v>
      </c>
      <c r="I23" s="356" t="s">
        <v>412</v>
      </c>
    </row>
    <row r="24" spans="1:9" ht="14.25" customHeight="1">
      <c r="A24" s="354"/>
      <c r="B24" s="303" t="s">
        <v>413</v>
      </c>
      <c r="C24" s="303"/>
      <c r="D24" s="303"/>
      <c r="E24" s="355" t="s">
        <v>414</v>
      </c>
      <c r="F24" s="356" t="s">
        <v>415</v>
      </c>
      <c r="G24" s="356" t="s">
        <v>416</v>
      </c>
      <c r="H24" s="356" t="s">
        <v>302</v>
      </c>
      <c r="I24" s="356" t="s">
        <v>417</v>
      </c>
    </row>
    <row r="25" spans="1:9" ht="21" customHeight="1">
      <c r="A25" s="354"/>
      <c r="B25" s="357"/>
      <c r="C25" s="303"/>
      <c r="D25" s="303"/>
      <c r="E25" s="355" t="s">
        <v>303</v>
      </c>
      <c r="F25" s="356" t="s">
        <v>302</v>
      </c>
      <c r="G25" s="356" t="s">
        <v>302</v>
      </c>
      <c r="H25" s="356" t="s">
        <v>302</v>
      </c>
      <c r="I25" s="356" t="s">
        <v>302</v>
      </c>
    </row>
    <row r="26" spans="1:9" ht="14.25" customHeight="1">
      <c r="A26" s="354"/>
      <c r="B26" s="303"/>
      <c r="C26" s="303" t="s">
        <v>418</v>
      </c>
      <c r="D26" s="303"/>
      <c r="E26" s="355" t="s">
        <v>419</v>
      </c>
      <c r="F26" s="356" t="s">
        <v>420</v>
      </c>
      <c r="G26" s="356" t="s">
        <v>416</v>
      </c>
      <c r="H26" s="356" t="s">
        <v>302</v>
      </c>
      <c r="I26" s="356" t="s">
        <v>421</v>
      </c>
    </row>
    <row r="27" spans="1:9" ht="22.5" customHeight="1">
      <c r="A27" s="354"/>
      <c r="B27" s="303"/>
      <c r="C27" s="357"/>
      <c r="D27" s="303"/>
      <c r="E27" s="355" t="s">
        <v>303</v>
      </c>
      <c r="F27" s="356" t="s">
        <v>302</v>
      </c>
      <c r="G27" s="356" t="s">
        <v>302</v>
      </c>
      <c r="H27" s="356" t="s">
        <v>302</v>
      </c>
      <c r="I27" s="356" t="s">
        <v>302</v>
      </c>
    </row>
    <row r="28" spans="1:9" ht="12.75" customHeight="1">
      <c r="A28" s="354"/>
      <c r="B28" s="303"/>
      <c r="C28" s="303"/>
      <c r="D28" s="303" t="s">
        <v>422</v>
      </c>
      <c r="E28" s="355" t="s">
        <v>423</v>
      </c>
      <c r="F28" s="356" t="s">
        <v>424</v>
      </c>
      <c r="G28" s="356" t="s">
        <v>416</v>
      </c>
      <c r="H28" s="356" t="s">
        <v>302</v>
      </c>
      <c r="I28" s="356" t="s">
        <v>425</v>
      </c>
    </row>
    <row r="29" spans="1:9" ht="24.75" customHeight="1">
      <c r="A29" s="354"/>
      <c r="B29" s="303" t="s">
        <v>426</v>
      </c>
      <c r="C29" s="303"/>
      <c r="D29" s="303"/>
      <c r="E29" s="355" t="s">
        <v>427</v>
      </c>
      <c r="F29" s="356" t="s">
        <v>428</v>
      </c>
      <c r="G29" s="356" t="s">
        <v>429</v>
      </c>
      <c r="H29" s="356" t="s">
        <v>430</v>
      </c>
      <c r="I29" s="356" t="s">
        <v>431</v>
      </c>
    </row>
    <row r="30" spans="1:9" ht="21" customHeight="1">
      <c r="A30" s="354"/>
      <c r="B30" s="357"/>
      <c r="C30" s="303"/>
      <c r="D30" s="303"/>
      <c r="E30" s="355" t="s">
        <v>303</v>
      </c>
      <c r="F30" s="356" t="s">
        <v>302</v>
      </c>
      <c r="G30" s="356" t="s">
        <v>302</v>
      </c>
      <c r="H30" s="356" t="s">
        <v>302</v>
      </c>
      <c r="I30" s="356" t="s">
        <v>302</v>
      </c>
    </row>
    <row r="31" spans="1:9" ht="14.25" customHeight="1">
      <c r="A31" s="354"/>
      <c r="B31" s="303"/>
      <c r="C31" s="303" t="s">
        <v>432</v>
      </c>
      <c r="D31" s="303"/>
      <c r="E31" s="355" t="s">
        <v>433</v>
      </c>
      <c r="F31" s="356" t="s">
        <v>434</v>
      </c>
      <c r="G31" s="356" t="s">
        <v>429</v>
      </c>
      <c r="H31" s="356" t="s">
        <v>302</v>
      </c>
      <c r="I31" s="356" t="s">
        <v>435</v>
      </c>
    </row>
    <row r="32" spans="1:9" ht="27" customHeight="1">
      <c r="A32" s="354"/>
      <c r="B32" s="303" t="s">
        <v>157</v>
      </c>
      <c r="C32" s="357"/>
      <c r="D32" s="303"/>
      <c r="E32" s="355" t="s">
        <v>303</v>
      </c>
      <c r="F32" s="356" t="s">
        <v>302</v>
      </c>
      <c r="G32" s="356" t="s">
        <v>302</v>
      </c>
      <c r="H32" s="356" t="s">
        <v>302</v>
      </c>
      <c r="I32" s="356" t="s">
        <v>302</v>
      </c>
    </row>
    <row r="33" spans="1:9" ht="27" customHeight="1">
      <c r="A33" s="354"/>
      <c r="B33" s="301" t="s">
        <v>6</v>
      </c>
      <c r="C33" s="301" t="s">
        <v>155</v>
      </c>
      <c r="D33" s="301" t="s">
        <v>8</v>
      </c>
      <c r="E33" s="301" t="s">
        <v>288</v>
      </c>
      <c r="F33" s="301" t="s">
        <v>289</v>
      </c>
      <c r="G33" s="301" t="s">
        <v>290</v>
      </c>
      <c r="H33" s="301" t="s">
        <v>291</v>
      </c>
      <c r="I33" s="301" t="s">
        <v>292</v>
      </c>
    </row>
    <row r="34" spans="1:9" ht="10.5" customHeight="1">
      <c r="A34" s="354"/>
      <c r="B34" s="303" t="s">
        <v>293</v>
      </c>
      <c r="C34" s="303" t="s">
        <v>294</v>
      </c>
      <c r="D34" s="303" t="s">
        <v>295</v>
      </c>
      <c r="E34" s="303" t="s">
        <v>296</v>
      </c>
      <c r="F34" s="303" t="s">
        <v>297</v>
      </c>
      <c r="G34" s="303" t="s">
        <v>298</v>
      </c>
      <c r="H34" s="303" t="s">
        <v>299</v>
      </c>
      <c r="I34" s="303" t="s">
        <v>300</v>
      </c>
    </row>
    <row r="35" spans="1:9" ht="18.75" customHeight="1">
      <c r="A35" s="354"/>
      <c r="B35" s="303"/>
      <c r="C35" s="303"/>
      <c r="D35" s="303" t="s">
        <v>436</v>
      </c>
      <c r="E35" s="355" t="s">
        <v>437</v>
      </c>
      <c r="F35" s="356" t="s">
        <v>438</v>
      </c>
      <c r="G35" s="356" t="s">
        <v>429</v>
      </c>
      <c r="H35" s="356" t="s">
        <v>302</v>
      </c>
      <c r="I35" s="356" t="s">
        <v>439</v>
      </c>
    </row>
    <row r="36" spans="1:9" ht="31.5" customHeight="1">
      <c r="A36" s="354"/>
      <c r="B36" s="303"/>
      <c r="C36" s="303" t="s">
        <v>440</v>
      </c>
      <c r="D36" s="303"/>
      <c r="E36" s="355" t="s">
        <v>441</v>
      </c>
      <c r="F36" s="356" t="s">
        <v>442</v>
      </c>
      <c r="G36" s="356" t="s">
        <v>302</v>
      </c>
      <c r="H36" s="356" t="s">
        <v>430</v>
      </c>
      <c r="I36" s="356" t="s">
        <v>443</v>
      </c>
    </row>
    <row r="37" spans="1:9" ht="21.75" customHeight="1">
      <c r="A37" s="354"/>
      <c r="B37" s="303"/>
      <c r="C37" s="357"/>
      <c r="D37" s="303"/>
      <c r="E37" s="355" t="s">
        <v>303</v>
      </c>
      <c r="F37" s="356" t="s">
        <v>302</v>
      </c>
      <c r="G37" s="356" t="s">
        <v>302</v>
      </c>
      <c r="H37" s="356" t="s">
        <v>302</v>
      </c>
      <c r="I37" s="356" t="s">
        <v>302</v>
      </c>
    </row>
    <row r="38" spans="1:9" ht="14.25" customHeight="1">
      <c r="A38" s="354"/>
      <c r="B38" s="303"/>
      <c r="C38" s="303"/>
      <c r="D38" s="303" t="s">
        <v>444</v>
      </c>
      <c r="E38" s="355" t="s">
        <v>445</v>
      </c>
      <c r="F38" s="356" t="s">
        <v>407</v>
      </c>
      <c r="G38" s="356" t="s">
        <v>302</v>
      </c>
      <c r="H38" s="356" t="s">
        <v>430</v>
      </c>
      <c r="I38" s="356" t="s">
        <v>446</v>
      </c>
    </row>
    <row r="39" spans="1:9" ht="14.25" customHeight="1">
      <c r="A39" s="354"/>
      <c r="B39" s="303" t="s">
        <v>447</v>
      </c>
      <c r="C39" s="303"/>
      <c r="D39" s="303"/>
      <c r="E39" s="355" t="s">
        <v>347</v>
      </c>
      <c r="F39" s="356" t="s">
        <v>448</v>
      </c>
      <c r="G39" s="356" t="s">
        <v>302</v>
      </c>
      <c r="H39" s="356" t="s">
        <v>449</v>
      </c>
      <c r="I39" s="356" t="s">
        <v>450</v>
      </c>
    </row>
    <row r="40" spans="1:9" ht="25.5" customHeight="1">
      <c r="A40" s="354"/>
      <c r="B40" s="357"/>
      <c r="C40" s="303"/>
      <c r="D40" s="303"/>
      <c r="E40" s="355" t="s">
        <v>303</v>
      </c>
      <c r="F40" s="356" t="s">
        <v>302</v>
      </c>
      <c r="G40" s="356" t="s">
        <v>302</v>
      </c>
      <c r="H40" s="356" t="s">
        <v>302</v>
      </c>
      <c r="I40" s="356" t="s">
        <v>302</v>
      </c>
    </row>
    <row r="41" spans="1:9" ht="18.75" customHeight="1">
      <c r="A41" s="354"/>
      <c r="B41" s="303"/>
      <c r="C41" s="303" t="s">
        <v>451</v>
      </c>
      <c r="D41" s="303"/>
      <c r="E41" s="355" t="s">
        <v>452</v>
      </c>
      <c r="F41" s="356" t="s">
        <v>453</v>
      </c>
      <c r="G41" s="356" t="s">
        <v>302</v>
      </c>
      <c r="H41" s="356" t="s">
        <v>449</v>
      </c>
      <c r="I41" s="356" t="s">
        <v>454</v>
      </c>
    </row>
    <row r="42" spans="1:9" ht="21" customHeight="1">
      <c r="A42" s="354"/>
      <c r="B42" s="303"/>
      <c r="C42" s="357"/>
      <c r="D42" s="303"/>
      <c r="E42" s="355" t="s">
        <v>303</v>
      </c>
      <c r="F42" s="356" t="s">
        <v>302</v>
      </c>
      <c r="G42" s="356" t="s">
        <v>302</v>
      </c>
      <c r="H42" s="356" t="s">
        <v>302</v>
      </c>
      <c r="I42" s="356" t="s">
        <v>302</v>
      </c>
    </row>
    <row r="43" spans="1:9" ht="14.25" customHeight="1">
      <c r="A43" s="354"/>
      <c r="B43" s="303"/>
      <c r="C43" s="303"/>
      <c r="D43" s="303" t="s">
        <v>455</v>
      </c>
      <c r="E43" s="355" t="s">
        <v>456</v>
      </c>
      <c r="F43" s="356" t="s">
        <v>302</v>
      </c>
      <c r="G43" s="356" t="s">
        <v>302</v>
      </c>
      <c r="H43" s="356" t="s">
        <v>449</v>
      </c>
      <c r="I43" s="356" t="s">
        <v>449</v>
      </c>
    </row>
    <row r="44" spans="1:9" ht="14.25" customHeight="1">
      <c r="A44" s="354"/>
      <c r="B44" s="303" t="s">
        <v>457</v>
      </c>
      <c r="C44" s="303"/>
      <c r="D44" s="303"/>
      <c r="E44" s="355" t="s">
        <v>458</v>
      </c>
      <c r="F44" s="356" t="s">
        <v>302</v>
      </c>
      <c r="G44" s="356" t="s">
        <v>302</v>
      </c>
      <c r="H44" s="356" t="s">
        <v>459</v>
      </c>
      <c r="I44" s="356" t="s">
        <v>459</v>
      </c>
    </row>
    <row r="45" spans="1:9" ht="22.5" customHeight="1">
      <c r="A45" s="354"/>
      <c r="B45" s="357"/>
      <c r="C45" s="303"/>
      <c r="D45" s="303"/>
      <c r="E45" s="355" t="s">
        <v>303</v>
      </c>
      <c r="F45" s="356" t="s">
        <v>302</v>
      </c>
      <c r="G45" s="356" t="s">
        <v>302</v>
      </c>
      <c r="H45" s="356" t="s">
        <v>302</v>
      </c>
      <c r="I45" s="356" t="s">
        <v>302</v>
      </c>
    </row>
    <row r="46" spans="1:9" ht="15.75" customHeight="1">
      <c r="A46" s="354"/>
      <c r="B46" s="303"/>
      <c r="C46" s="303" t="s">
        <v>460</v>
      </c>
      <c r="D46" s="303"/>
      <c r="E46" s="355" t="s">
        <v>461</v>
      </c>
      <c r="F46" s="356" t="s">
        <v>302</v>
      </c>
      <c r="G46" s="356" t="s">
        <v>302</v>
      </c>
      <c r="H46" s="356" t="s">
        <v>459</v>
      </c>
      <c r="I46" s="356" t="s">
        <v>459</v>
      </c>
    </row>
    <row r="47" spans="1:9" ht="24" customHeight="1">
      <c r="A47" s="354"/>
      <c r="B47" s="303"/>
      <c r="C47" s="357"/>
      <c r="D47" s="303"/>
      <c r="E47" s="355" t="s">
        <v>303</v>
      </c>
      <c r="F47" s="356" t="s">
        <v>302</v>
      </c>
      <c r="G47" s="356" t="s">
        <v>302</v>
      </c>
      <c r="H47" s="356" t="s">
        <v>302</v>
      </c>
      <c r="I47" s="356" t="s">
        <v>302</v>
      </c>
    </row>
    <row r="48" spans="1:9" ht="29.25" customHeight="1">
      <c r="A48" s="354"/>
      <c r="B48" s="303"/>
      <c r="C48" s="303"/>
      <c r="D48" s="303" t="s">
        <v>401</v>
      </c>
      <c r="E48" s="355" t="s">
        <v>402</v>
      </c>
      <c r="F48" s="356" t="s">
        <v>302</v>
      </c>
      <c r="G48" s="356" t="s">
        <v>302</v>
      </c>
      <c r="H48" s="356" t="s">
        <v>449</v>
      </c>
      <c r="I48" s="356" t="s">
        <v>449</v>
      </c>
    </row>
    <row r="49" spans="1:10" ht="33" customHeight="1">
      <c r="A49" s="354"/>
      <c r="B49" s="303"/>
      <c r="C49" s="303"/>
      <c r="D49" s="303" t="s">
        <v>389</v>
      </c>
      <c r="E49" s="355" t="s">
        <v>390</v>
      </c>
      <c r="F49" s="356" t="s">
        <v>302</v>
      </c>
      <c r="G49" s="356" t="s">
        <v>302</v>
      </c>
      <c r="H49" s="356" t="s">
        <v>462</v>
      </c>
      <c r="I49" s="356" t="s">
        <v>462</v>
      </c>
    </row>
    <row r="50" spans="1:10" ht="14.25" customHeight="1">
      <c r="A50" s="354"/>
      <c r="B50" s="303" t="s">
        <v>463</v>
      </c>
      <c r="C50" s="303"/>
      <c r="D50" s="303"/>
      <c r="E50" s="355" t="s">
        <v>464</v>
      </c>
      <c r="F50" s="356" t="s">
        <v>302</v>
      </c>
      <c r="G50" s="356" t="s">
        <v>302</v>
      </c>
      <c r="H50" s="356" t="s">
        <v>465</v>
      </c>
      <c r="I50" s="356" t="s">
        <v>465</v>
      </c>
    </row>
    <row r="51" spans="1:10" ht="24" customHeight="1">
      <c r="A51" s="354"/>
      <c r="B51" s="357"/>
      <c r="C51" s="303"/>
      <c r="D51" s="303"/>
      <c r="E51" s="355" t="s">
        <v>303</v>
      </c>
      <c r="F51" s="356" t="s">
        <v>302</v>
      </c>
      <c r="G51" s="356" t="s">
        <v>302</v>
      </c>
      <c r="H51" s="356" t="s">
        <v>302</v>
      </c>
      <c r="I51" s="356" t="s">
        <v>302</v>
      </c>
    </row>
    <row r="52" spans="1:10" ht="14.25" customHeight="1">
      <c r="A52" s="354"/>
      <c r="B52" s="303"/>
      <c r="C52" s="303" t="s">
        <v>466</v>
      </c>
      <c r="D52" s="303"/>
      <c r="E52" s="355" t="s">
        <v>467</v>
      </c>
      <c r="F52" s="356" t="s">
        <v>302</v>
      </c>
      <c r="G52" s="356" t="s">
        <v>302</v>
      </c>
      <c r="H52" s="356" t="s">
        <v>465</v>
      </c>
      <c r="I52" s="356" t="s">
        <v>465</v>
      </c>
    </row>
    <row r="53" spans="1:10" ht="23.25" customHeight="1">
      <c r="A53" s="354"/>
      <c r="B53" s="303"/>
      <c r="C53" s="357"/>
      <c r="D53" s="303"/>
      <c r="E53" s="355" t="s">
        <v>303</v>
      </c>
      <c r="F53" s="356" t="s">
        <v>302</v>
      </c>
      <c r="G53" s="356" t="s">
        <v>302</v>
      </c>
      <c r="H53" s="356" t="s">
        <v>302</v>
      </c>
      <c r="I53" s="356" t="s">
        <v>302</v>
      </c>
    </row>
    <row r="54" spans="1:10" ht="28.5" customHeight="1">
      <c r="A54" s="354"/>
      <c r="B54" s="303"/>
      <c r="C54" s="303"/>
      <c r="D54" s="303" t="s">
        <v>389</v>
      </c>
      <c r="E54" s="355" t="s">
        <v>390</v>
      </c>
      <c r="F54" s="356" t="s">
        <v>302</v>
      </c>
      <c r="G54" s="356" t="s">
        <v>302</v>
      </c>
      <c r="H54" s="356" t="s">
        <v>465</v>
      </c>
      <c r="I54" s="356" t="s">
        <v>465</v>
      </c>
    </row>
    <row r="55" spans="1:10" ht="14.25" customHeight="1">
      <c r="A55" s="354"/>
      <c r="B55" s="393" t="s">
        <v>301</v>
      </c>
      <c r="C55" s="394"/>
      <c r="D55" s="394"/>
      <c r="E55" s="395"/>
      <c r="F55" s="352" t="s">
        <v>305</v>
      </c>
      <c r="G55" s="352" t="s">
        <v>468</v>
      </c>
      <c r="H55" s="352" t="s">
        <v>469</v>
      </c>
      <c r="I55" s="352" t="s">
        <v>470</v>
      </c>
      <c r="J55" s="358"/>
    </row>
    <row r="56" spans="1:10" ht="32.25" customHeight="1">
      <c r="A56" s="354"/>
      <c r="B56" s="396" t="s">
        <v>156</v>
      </c>
      <c r="C56" s="396"/>
      <c r="D56" s="396"/>
      <c r="E56" s="355" t="s">
        <v>303</v>
      </c>
      <c r="F56" s="356" t="s">
        <v>302</v>
      </c>
      <c r="G56" s="356" t="s">
        <v>302</v>
      </c>
      <c r="H56" s="356" t="s">
        <v>302</v>
      </c>
      <c r="I56" s="356" t="s">
        <v>302</v>
      </c>
    </row>
    <row r="57" spans="1:10" ht="32.25" customHeight="1">
      <c r="A57" s="354"/>
      <c r="B57" s="359"/>
      <c r="C57" s="359"/>
      <c r="D57" s="359"/>
      <c r="E57" s="360"/>
      <c r="F57" s="361"/>
      <c r="G57" s="361"/>
      <c r="H57" s="361"/>
      <c r="I57" s="361"/>
    </row>
    <row r="58" spans="1:10" ht="32.25" customHeight="1">
      <c r="A58" s="354"/>
      <c r="B58" s="359"/>
      <c r="C58" s="359"/>
      <c r="D58" s="359"/>
      <c r="E58" s="360"/>
      <c r="F58" s="361"/>
      <c r="G58" s="361"/>
      <c r="H58" s="361"/>
      <c r="I58" s="361"/>
    </row>
    <row r="59" spans="1:10" ht="32.25" customHeight="1">
      <c r="A59" s="354"/>
      <c r="B59" s="359"/>
      <c r="C59" s="359"/>
      <c r="D59" s="359"/>
      <c r="E59" s="360"/>
      <c r="F59" s="361"/>
      <c r="G59" s="361"/>
      <c r="H59" s="361"/>
      <c r="I59" s="361"/>
    </row>
    <row r="60" spans="1:10" ht="32.25" customHeight="1">
      <c r="A60" s="354"/>
      <c r="B60" s="301" t="s">
        <v>6</v>
      </c>
      <c r="C60" s="301" t="s">
        <v>155</v>
      </c>
      <c r="D60" s="301" t="s">
        <v>8</v>
      </c>
      <c r="E60" s="301" t="s">
        <v>288</v>
      </c>
      <c r="F60" s="301" t="s">
        <v>289</v>
      </c>
      <c r="G60" s="301" t="s">
        <v>290</v>
      </c>
      <c r="H60" s="301" t="s">
        <v>291</v>
      </c>
      <c r="I60" s="301" t="s">
        <v>292</v>
      </c>
    </row>
    <row r="61" spans="1:10" ht="14.25" customHeight="1">
      <c r="A61" s="362"/>
      <c r="B61" s="303" t="s">
        <v>293</v>
      </c>
      <c r="C61" s="303" t="s">
        <v>294</v>
      </c>
      <c r="D61" s="303" t="s">
        <v>295</v>
      </c>
      <c r="E61" s="303" t="s">
        <v>296</v>
      </c>
      <c r="F61" s="303" t="s">
        <v>297</v>
      </c>
      <c r="G61" s="303" t="s">
        <v>298</v>
      </c>
      <c r="H61" s="303" t="s">
        <v>299</v>
      </c>
      <c r="I61" s="303" t="s">
        <v>300</v>
      </c>
    </row>
    <row r="62" spans="1:10" ht="14.25" customHeight="1">
      <c r="A62" s="354"/>
      <c r="B62" s="392" t="s">
        <v>306</v>
      </c>
      <c r="C62" s="392"/>
      <c r="D62" s="392"/>
      <c r="E62" s="392"/>
      <c r="F62" s="392"/>
      <c r="G62" s="392"/>
      <c r="H62" s="392"/>
      <c r="I62" s="392"/>
    </row>
    <row r="63" spans="1:10" ht="14.25" customHeight="1">
      <c r="A63" s="354"/>
      <c r="B63" s="303" t="s">
        <v>471</v>
      </c>
      <c r="C63" s="303"/>
      <c r="D63" s="303"/>
      <c r="E63" s="355" t="s">
        <v>472</v>
      </c>
      <c r="F63" s="356" t="s">
        <v>473</v>
      </c>
      <c r="G63" s="356" t="s">
        <v>302</v>
      </c>
      <c r="H63" s="356" t="s">
        <v>474</v>
      </c>
      <c r="I63" s="356" t="s">
        <v>475</v>
      </c>
    </row>
    <row r="64" spans="1:10" ht="24.75" customHeight="1">
      <c r="A64" s="354"/>
      <c r="B64" s="357"/>
      <c r="C64" s="303"/>
      <c r="D64" s="303"/>
      <c r="E64" s="355" t="s">
        <v>303</v>
      </c>
      <c r="F64" s="356" t="s">
        <v>473</v>
      </c>
      <c r="G64" s="356" t="s">
        <v>302</v>
      </c>
      <c r="H64" s="356" t="s">
        <v>302</v>
      </c>
      <c r="I64" s="356" t="s">
        <v>473</v>
      </c>
    </row>
    <row r="65" spans="1:9" ht="14.25" customHeight="1">
      <c r="A65" s="354"/>
      <c r="B65" s="303"/>
      <c r="C65" s="303" t="s">
        <v>476</v>
      </c>
      <c r="D65" s="303"/>
      <c r="E65" s="355" t="s">
        <v>477</v>
      </c>
      <c r="F65" s="356" t="s">
        <v>473</v>
      </c>
      <c r="G65" s="356" t="s">
        <v>302</v>
      </c>
      <c r="H65" s="356" t="s">
        <v>474</v>
      </c>
      <c r="I65" s="356" t="s">
        <v>475</v>
      </c>
    </row>
    <row r="66" spans="1:9" ht="23.25" customHeight="1">
      <c r="A66" s="354"/>
      <c r="B66" s="303"/>
      <c r="C66" s="357"/>
      <c r="D66" s="303"/>
      <c r="E66" s="355" t="s">
        <v>303</v>
      </c>
      <c r="F66" s="356" t="s">
        <v>473</v>
      </c>
      <c r="G66" s="356" t="s">
        <v>302</v>
      </c>
      <c r="H66" s="356" t="s">
        <v>302</v>
      </c>
      <c r="I66" s="356" t="s">
        <v>473</v>
      </c>
    </row>
    <row r="67" spans="1:9" ht="21.75" customHeight="1">
      <c r="A67" s="354"/>
      <c r="B67" s="303"/>
      <c r="C67" s="303"/>
      <c r="D67" s="303" t="s">
        <v>478</v>
      </c>
      <c r="E67" s="355" t="s">
        <v>479</v>
      </c>
      <c r="F67" s="356" t="s">
        <v>302</v>
      </c>
      <c r="G67" s="356" t="s">
        <v>302</v>
      </c>
      <c r="H67" s="356" t="s">
        <v>480</v>
      </c>
      <c r="I67" s="356" t="s">
        <v>480</v>
      </c>
    </row>
    <row r="68" spans="1:9" ht="21.75" customHeight="1">
      <c r="A68" s="354"/>
      <c r="B68" s="303"/>
      <c r="C68" s="303"/>
      <c r="D68" s="303" t="s">
        <v>481</v>
      </c>
      <c r="E68" s="355" t="s">
        <v>482</v>
      </c>
      <c r="F68" s="356" t="s">
        <v>302</v>
      </c>
      <c r="G68" s="356" t="s">
        <v>302</v>
      </c>
      <c r="H68" s="356" t="s">
        <v>483</v>
      </c>
      <c r="I68" s="356" t="s">
        <v>483</v>
      </c>
    </row>
    <row r="69" spans="1:9" ht="14.25" customHeight="1">
      <c r="A69" s="354"/>
      <c r="B69" s="303" t="s">
        <v>391</v>
      </c>
      <c r="C69" s="303"/>
      <c r="D69" s="303"/>
      <c r="E69" s="355" t="s">
        <v>392</v>
      </c>
      <c r="F69" s="356" t="s">
        <v>484</v>
      </c>
      <c r="G69" s="356" t="s">
        <v>302</v>
      </c>
      <c r="H69" s="356" t="s">
        <v>424</v>
      </c>
      <c r="I69" s="356" t="s">
        <v>485</v>
      </c>
    </row>
    <row r="70" spans="1:9" ht="24" customHeight="1">
      <c r="A70" s="354"/>
      <c r="B70" s="357"/>
      <c r="C70" s="303"/>
      <c r="D70" s="303"/>
      <c r="E70" s="355" t="s">
        <v>303</v>
      </c>
      <c r="F70" s="356" t="s">
        <v>302</v>
      </c>
      <c r="G70" s="356" t="s">
        <v>302</v>
      </c>
      <c r="H70" s="356" t="s">
        <v>302</v>
      </c>
      <c r="I70" s="356" t="s">
        <v>302</v>
      </c>
    </row>
    <row r="71" spans="1:9" ht="14.25" customHeight="1">
      <c r="A71" s="354"/>
      <c r="B71" s="303"/>
      <c r="C71" s="303" t="s">
        <v>396</v>
      </c>
      <c r="D71" s="303"/>
      <c r="E71" s="355" t="s">
        <v>397</v>
      </c>
      <c r="F71" s="356" t="s">
        <v>484</v>
      </c>
      <c r="G71" s="356" t="s">
        <v>302</v>
      </c>
      <c r="H71" s="356" t="s">
        <v>424</v>
      </c>
      <c r="I71" s="356" t="s">
        <v>485</v>
      </c>
    </row>
    <row r="72" spans="1:9" ht="21" customHeight="1">
      <c r="A72" s="354"/>
      <c r="B72" s="303"/>
      <c r="C72" s="357"/>
      <c r="D72" s="303"/>
      <c r="E72" s="355" t="s">
        <v>303</v>
      </c>
      <c r="F72" s="356" t="s">
        <v>302</v>
      </c>
      <c r="G72" s="356" t="s">
        <v>302</v>
      </c>
      <c r="H72" s="356" t="s">
        <v>302</v>
      </c>
      <c r="I72" s="356" t="s">
        <v>302</v>
      </c>
    </row>
    <row r="73" spans="1:9" ht="14.25" customHeight="1">
      <c r="A73" s="354"/>
      <c r="B73" s="303"/>
      <c r="C73" s="303"/>
      <c r="D73" s="303" t="s">
        <v>486</v>
      </c>
      <c r="E73" s="355" t="s">
        <v>487</v>
      </c>
      <c r="F73" s="356" t="s">
        <v>424</v>
      </c>
      <c r="G73" s="356" t="s">
        <v>302</v>
      </c>
      <c r="H73" s="356" t="s">
        <v>424</v>
      </c>
      <c r="I73" s="356" t="s">
        <v>480</v>
      </c>
    </row>
    <row r="74" spans="1:9" ht="14.25" customHeight="1">
      <c r="A74" s="354"/>
      <c r="B74" s="393" t="s">
        <v>306</v>
      </c>
      <c r="C74" s="394"/>
      <c r="D74" s="394"/>
      <c r="E74" s="395"/>
      <c r="F74" s="352" t="s">
        <v>307</v>
      </c>
      <c r="G74" s="352" t="s">
        <v>302</v>
      </c>
      <c r="H74" s="352" t="s">
        <v>488</v>
      </c>
      <c r="I74" s="352" t="s">
        <v>489</v>
      </c>
    </row>
    <row r="75" spans="1:9" ht="25.5" customHeight="1">
      <c r="A75" s="354"/>
      <c r="B75" s="396"/>
      <c r="C75" s="396"/>
      <c r="D75" s="396"/>
      <c r="E75" s="355" t="s">
        <v>303</v>
      </c>
      <c r="F75" s="356" t="s">
        <v>308</v>
      </c>
      <c r="G75" s="356" t="s">
        <v>302</v>
      </c>
      <c r="H75" s="356" t="s">
        <v>302</v>
      </c>
      <c r="I75" s="356" t="s">
        <v>308</v>
      </c>
    </row>
    <row r="76" spans="1:9" ht="15.75" customHeight="1">
      <c r="A76" s="354"/>
      <c r="B76" s="387" t="s">
        <v>309</v>
      </c>
      <c r="C76" s="387"/>
      <c r="D76" s="387"/>
      <c r="E76" s="387"/>
      <c r="F76" s="352" t="s">
        <v>310</v>
      </c>
      <c r="G76" s="352" t="s">
        <v>468</v>
      </c>
      <c r="H76" s="352" t="s">
        <v>490</v>
      </c>
      <c r="I76" s="352" t="s">
        <v>491</v>
      </c>
    </row>
    <row r="77" spans="1:9" ht="38.25" customHeight="1">
      <c r="A77" s="354"/>
      <c r="B77" s="388" t="s">
        <v>346</v>
      </c>
      <c r="C77" s="389"/>
      <c r="D77" s="390"/>
      <c r="E77" s="353" t="s">
        <v>303</v>
      </c>
      <c r="F77" s="352" t="s">
        <v>308</v>
      </c>
      <c r="G77" s="352" t="s">
        <v>302</v>
      </c>
      <c r="H77" s="352" t="s">
        <v>302</v>
      </c>
      <c r="I77" s="352" t="s">
        <v>308</v>
      </c>
    </row>
    <row r="78" spans="1:9" ht="14.25" customHeight="1">
      <c r="A78" s="391"/>
      <c r="B78" s="391"/>
      <c r="C78" s="391"/>
      <c r="D78" s="391"/>
      <c r="E78" s="391"/>
      <c r="F78" s="391"/>
      <c r="G78" s="391"/>
      <c r="H78" s="391"/>
      <c r="I78" s="391"/>
    </row>
    <row r="79" spans="1:9" ht="14.25" customHeight="1">
      <c r="A79" s="391"/>
      <c r="B79" s="391"/>
      <c r="C79" s="391"/>
      <c r="D79" s="391"/>
      <c r="E79" s="391"/>
      <c r="F79" s="391"/>
      <c r="G79" s="391"/>
      <c r="H79" s="391"/>
      <c r="I79" s="391"/>
    </row>
  </sheetData>
  <mergeCells count="10">
    <mergeCell ref="B55:E55"/>
    <mergeCell ref="B56:D56"/>
    <mergeCell ref="B10:I10"/>
    <mergeCell ref="B76:E76"/>
    <mergeCell ref="B77:D77"/>
    <mergeCell ref="A78:I78"/>
    <mergeCell ref="A79:I79"/>
    <mergeCell ref="B62:I62"/>
    <mergeCell ref="B74:E74"/>
    <mergeCell ref="B75:D75"/>
  </mergeCells>
  <pageMargins left="0" right="0" top="0" bottom="0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S189"/>
  <sheetViews>
    <sheetView showGridLines="0" workbookViewId="0">
      <selection activeCell="K6" sqref="K6"/>
    </sheetView>
  </sheetViews>
  <sheetFormatPr defaultColWidth="10.28515625" defaultRowHeight="14.25" customHeight="1"/>
  <cols>
    <col min="1" max="1" width="4.85546875" style="305" customWidth="1"/>
    <col min="2" max="2" width="6.140625" style="305" customWidth="1"/>
    <col min="3" max="3" width="5.7109375" style="305" customWidth="1"/>
    <col min="4" max="4" width="12.28515625" style="305" customWidth="1"/>
    <col min="5" max="5" width="7.140625" style="305" customWidth="1"/>
    <col min="6" max="7" width="9.42578125" style="305" customWidth="1"/>
    <col min="8" max="8" width="8.85546875" style="305" customWidth="1"/>
    <col min="9" max="9" width="8.28515625" style="305" customWidth="1"/>
    <col min="10" max="12" width="8" style="305" customWidth="1"/>
    <col min="13" max="13" width="6.28515625" style="305" customWidth="1"/>
    <col min="14" max="14" width="5.28515625" style="305" customWidth="1"/>
    <col min="15" max="15" width="6.85546875" style="305" customWidth="1"/>
    <col min="16" max="16" width="8.140625" style="305" customWidth="1"/>
    <col min="17" max="17" width="8" style="305" customWidth="1"/>
    <col min="18" max="18" width="7.85546875" style="305" customWidth="1"/>
    <col min="19" max="19" width="9" style="305" customWidth="1"/>
    <col min="20" max="256" width="10.28515625" style="305"/>
    <col min="257" max="257" width="4.85546875" style="305" customWidth="1"/>
    <col min="258" max="258" width="6.140625" style="305" customWidth="1"/>
    <col min="259" max="259" width="5.7109375" style="305" customWidth="1"/>
    <col min="260" max="260" width="12.28515625" style="305" customWidth="1"/>
    <col min="261" max="261" width="7.140625" style="305" customWidth="1"/>
    <col min="262" max="263" width="9.42578125" style="305" customWidth="1"/>
    <col min="264" max="264" width="8.85546875" style="305" customWidth="1"/>
    <col min="265" max="265" width="8.28515625" style="305" customWidth="1"/>
    <col min="266" max="268" width="8" style="305" customWidth="1"/>
    <col min="269" max="269" width="6.28515625" style="305" customWidth="1"/>
    <col min="270" max="270" width="5.28515625" style="305" customWidth="1"/>
    <col min="271" max="271" width="6.85546875" style="305" customWidth="1"/>
    <col min="272" max="272" width="8.140625" style="305" customWidth="1"/>
    <col min="273" max="273" width="8" style="305" customWidth="1"/>
    <col min="274" max="274" width="7.85546875" style="305" customWidth="1"/>
    <col min="275" max="275" width="9" style="305" customWidth="1"/>
    <col min="276" max="512" width="10.28515625" style="305"/>
    <col min="513" max="513" width="4.85546875" style="305" customWidth="1"/>
    <col min="514" max="514" width="6.140625" style="305" customWidth="1"/>
    <col min="515" max="515" width="5.7109375" style="305" customWidth="1"/>
    <col min="516" max="516" width="12.28515625" style="305" customWidth="1"/>
    <col min="517" max="517" width="7.140625" style="305" customWidth="1"/>
    <col min="518" max="519" width="9.42578125" style="305" customWidth="1"/>
    <col min="520" max="520" width="8.85546875" style="305" customWidth="1"/>
    <col min="521" max="521" width="8.28515625" style="305" customWidth="1"/>
    <col min="522" max="524" width="8" style="305" customWidth="1"/>
    <col min="525" max="525" width="6.28515625" style="305" customWidth="1"/>
    <col min="526" max="526" width="5.28515625" style="305" customWidth="1"/>
    <col min="527" max="527" width="6.85546875" style="305" customWidth="1"/>
    <col min="528" max="528" width="8.140625" style="305" customWidth="1"/>
    <col min="529" max="529" width="8" style="305" customWidth="1"/>
    <col min="530" max="530" width="7.85546875" style="305" customWidth="1"/>
    <col min="531" max="531" width="9" style="305" customWidth="1"/>
    <col min="532" max="768" width="10.28515625" style="305"/>
    <col min="769" max="769" width="4.85546875" style="305" customWidth="1"/>
    <col min="770" max="770" width="6.140625" style="305" customWidth="1"/>
    <col min="771" max="771" width="5.7109375" style="305" customWidth="1"/>
    <col min="772" max="772" width="12.28515625" style="305" customWidth="1"/>
    <col min="773" max="773" width="7.140625" style="305" customWidth="1"/>
    <col min="774" max="775" width="9.42578125" style="305" customWidth="1"/>
    <col min="776" max="776" width="8.85546875" style="305" customWidth="1"/>
    <col min="777" max="777" width="8.28515625" style="305" customWidth="1"/>
    <col min="778" max="780" width="8" style="305" customWidth="1"/>
    <col min="781" max="781" width="6.28515625" style="305" customWidth="1"/>
    <col min="782" max="782" width="5.28515625" style="305" customWidth="1"/>
    <col min="783" max="783" width="6.85546875" style="305" customWidth="1"/>
    <col min="784" max="784" width="8.140625" style="305" customWidth="1"/>
    <col min="785" max="785" width="8" style="305" customWidth="1"/>
    <col min="786" max="786" width="7.85546875" style="305" customWidth="1"/>
    <col min="787" max="787" width="9" style="305" customWidth="1"/>
    <col min="788" max="1024" width="10.28515625" style="305"/>
    <col min="1025" max="1025" width="4.85546875" style="305" customWidth="1"/>
    <col min="1026" max="1026" width="6.140625" style="305" customWidth="1"/>
    <col min="1027" max="1027" width="5.7109375" style="305" customWidth="1"/>
    <col min="1028" max="1028" width="12.28515625" style="305" customWidth="1"/>
    <col min="1029" max="1029" width="7.140625" style="305" customWidth="1"/>
    <col min="1030" max="1031" width="9.42578125" style="305" customWidth="1"/>
    <col min="1032" max="1032" width="8.85546875" style="305" customWidth="1"/>
    <col min="1033" max="1033" width="8.28515625" style="305" customWidth="1"/>
    <col min="1034" max="1036" width="8" style="305" customWidth="1"/>
    <col min="1037" max="1037" width="6.28515625" style="305" customWidth="1"/>
    <col min="1038" max="1038" width="5.28515625" style="305" customWidth="1"/>
    <col min="1039" max="1039" width="6.85546875" style="305" customWidth="1"/>
    <col min="1040" max="1040" width="8.140625" style="305" customWidth="1"/>
    <col min="1041" max="1041" width="8" style="305" customWidth="1"/>
    <col min="1042" max="1042" width="7.85546875" style="305" customWidth="1"/>
    <col min="1043" max="1043" width="9" style="305" customWidth="1"/>
    <col min="1044" max="1280" width="10.28515625" style="305"/>
    <col min="1281" max="1281" width="4.85546875" style="305" customWidth="1"/>
    <col min="1282" max="1282" width="6.140625" style="305" customWidth="1"/>
    <col min="1283" max="1283" width="5.7109375" style="305" customWidth="1"/>
    <col min="1284" max="1284" width="12.28515625" style="305" customWidth="1"/>
    <col min="1285" max="1285" width="7.140625" style="305" customWidth="1"/>
    <col min="1286" max="1287" width="9.42578125" style="305" customWidth="1"/>
    <col min="1288" max="1288" width="8.85546875" style="305" customWidth="1"/>
    <col min="1289" max="1289" width="8.28515625" style="305" customWidth="1"/>
    <col min="1290" max="1292" width="8" style="305" customWidth="1"/>
    <col min="1293" max="1293" width="6.28515625" style="305" customWidth="1"/>
    <col min="1294" max="1294" width="5.28515625" style="305" customWidth="1"/>
    <col min="1295" max="1295" width="6.85546875" style="305" customWidth="1"/>
    <col min="1296" max="1296" width="8.140625" style="305" customWidth="1"/>
    <col min="1297" max="1297" width="8" style="305" customWidth="1"/>
    <col min="1298" max="1298" width="7.85546875" style="305" customWidth="1"/>
    <col min="1299" max="1299" width="9" style="305" customWidth="1"/>
    <col min="1300" max="1536" width="10.28515625" style="305"/>
    <col min="1537" max="1537" width="4.85546875" style="305" customWidth="1"/>
    <col min="1538" max="1538" width="6.140625" style="305" customWidth="1"/>
    <col min="1539" max="1539" width="5.7109375" style="305" customWidth="1"/>
    <col min="1540" max="1540" width="12.28515625" style="305" customWidth="1"/>
    <col min="1541" max="1541" width="7.140625" style="305" customWidth="1"/>
    <col min="1542" max="1543" width="9.42578125" style="305" customWidth="1"/>
    <col min="1544" max="1544" width="8.85546875" style="305" customWidth="1"/>
    <col min="1545" max="1545" width="8.28515625" style="305" customWidth="1"/>
    <col min="1546" max="1548" width="8" style="305" customWidth="1"/>
    <col min="1549" max="1549" width="6.28515625" style="305" customWidth="1"/>
    <col min="1550" max="1550" width="5.28515625" style="305" customWidth="1"/>
    <col min="1551" max="1551" width="6.85546875" style="305" customWidth="1"/>
    <col min="1552" max="1552" width="8.140625" style="305" customWidth="1"/>
    <col min="1553" max="1553" width="8" style="305" customWidth="1"/>
    <col min="1554" max="1554" width="7.85546875" style="305" customWidth="1"/>
    <col min="1555" max="1555" width="9" style="305" customWidth="1"/>
    <col min="1556" max="1792" width="10.28515625" style="305"/>
    <col min="1793" max="1793" width="4.85546875" style="305" customWidth="1"/>
    <col min="1794" max="1794" width="6.140625" style="305" customWidth="1"/>
    <col min="1795" max="1795" width="5.7109375" style="305" customWidth="1"/>
    <col min="1796" max="1796" width="12.28515625" style="305" customWidth="1"/>
    <col min="1797" max="1797" width="7.140625" style="305" customWidth="1"/>
    <col min="1798" max="1799" width="9.42578125" style="305" customWidth="1"/>
    <col min="1800" max="1800" width="8.85546875" style="305" customWidth="1"/>
    <col min="1801" max="1801" width="8.28515625" style="305" customWidth="1"/>
    <col min="1802" max="1804" width="8" style="305" customWidth="1"/>
    <col min="1805" max="1805" width="6.28515625" style="305" customWidth="1"/>
    <col min="1806" max="1806" width="5.28515625" style="305" customWidth="1"/>
    <col min="1807" max="1807" width="6.85546875" style="305" customWidth="1"/>
    <col min="1808" max="1808" width="8.140625" style="305" customWidth="1"/>
    <col min="1809" max="1809" width="8" style="305" customWidth="1"/>
    <col min="1810" max="1810" width="7.85546875" style="305" customWidth="1"/>
    <col min="1811" max="1811" width="9" style="305" customWidth="1"/>
    <col min="1812" max="2048" width="10.28515625" style="305"/>
    <col min="2049" max="2049" width="4.85546875" style="305" customWidth="1"/>
    <col min="2050" max="2050" width="6.140625" style="305" customWidth="1"/>
    <col min="2051" max="2051" width="5.7109375" style="305" customWidth="1"/>
    <col min="2052" max="2052" width="12.28515625" style="305" customWidth="1"/>
    <col min="2053" max="2053" width="7.140625" style="305" customWidth="1"/>
    <col min="2054" max="2055" width="9.42578125" style="305" customWidth="1"/>
    <col min="2056" max="2056" width="8.85546875" style="305" customWidth="1"/>
    <col min="2057" max="2057" width="8.28515625" style="305" customWidth="1"/>
    <col min="2058" max="2060" width="8" style="305" customWidth="1"/>
    <col min="2061" max="2061" width="6.28515625" style="305" customWidth="1"/>
    <col min="2062" max="2062" width="5.28515625" style="305" customWidth="1"/>
    <col min="2063" max="2063" width="6.85546875" style="305" customWidth="1"/>
    <col min="2064" max="2064" width="8.140625" style="305" customWidth="1"/>
    <col min="2065" max="2065" width="8" style="305" customWidth="1"/>
    <col min="2066" max="2066" width="7.85546875" style="305" customWidth="1"/>
    <col min="2067" max="2067" width="9" style="305" customWidth="1"/>
    <col min="2068" max="2304" width="10.28515625" style="305"/>
    <col min="2305" max="2305" width="4.85546875" style="305" customWidth="1"/>
    <col min="2306" max="2306" width="6.140625" style="305" customWidth="1"/>
    <col min="2307" max="2307" width="5.7109375" style="305" customWidth="1"/>
    <col min="2308" max="2308" width="12.28515625" style="305" customWidth="1"/>
    <col min="2309" max="2309" width="7.140625" style="305" customWidth="1"/>
    <col min="2310" max="2311" width="9.42578125" style="305" customWidth="1"/>
    <col min="2312" max="2312" width="8.85546875" style="305" customWidth="1"/>
    <col min="2313" max="2313" width="8.28515625" style="305" customWidth="1"/>
    <col min="2314" max="2316" width="8" style="305" customWidth="1"/>
    <col min="2317" max="2317" width="6.28515625" style="305" customWidth="1"/>
    <col min="2318" max="2318" width="5.28515625" style="305" customWidth="1"/>
    <col min="2319" max="2319" width="6.85546875" style="305" customWidth="1"/>
    <col min="2320" max="2320" width="8.140625" style="305" customWidth="1"/>
    <col min="2321" max="2321" width="8" style="305" customWidth="1"/>
    <col min="2322" max="2322" width="7.85546875" style="305" customWidth="1"/>
    <col min="2323" max="2323" width="9" style="305" customWidth="1"/>
    <col min="2324" max="2560" width="10.28515625" style="305"/>
    <col min="2561" max="2561" width="4.85546875" style="305" customWidth="1"/>
    <col min="2562" max="2562" width="6.140625" style="305" customWidth="1"/>
    <col min="2563" max="2563" width="5.7109375" style="305" customWidth="1"/>
    <col min="2564" max="2564" width="12.28515625" style="305" customWidth="1"/>
    <col min="2565" max="2565" width="7.140625" style="305" customWidth="1"/>
    <col min="2566" max="2567" width="9.42578125" style="305" customWidth="1"/>
    <col min="2568" max="2568" width="8.85546875" style="305" customWidth="1"/>
    <col min="2569" max="2569" width="8.28515625" style="305" customWidth="1"/>
    <col min="2570" max="2572" width="8" style="305" customWidth="1"/>
    <col min="2573" max="2573" width="6.28515625" style="305" customWidth="1"/>
    <col min="2574" max="2574" width="5.28515625" style="305" customWidth="1"/>
    <col min="2575" max="2575" width="6.85546875" style="305" customWidth="1"/>
    <col min="2576" max="2576" width="8.140625" style="305" customWidth="1"/>
    <col min="2577" max="2577" width="8" style="305" customWidth="1"/>
    <col min="2578" max="2578" width="7.85546875" style="305" customWidth="1"/>
    <col min="2579" max="2579" width="9" style="305" customWidth="1"/>
    <col min="2580" max="2816" width="10.28515625" style="305"/>
    <col min="2817" max="2817" width="4.85546875" style="305" customWidth="1"/>
    <col min="2818" max="2818" width="6.140625" style="305" customWidth="1"/>
    <col min="2819" max="2819" width="5.7109375" style="305" customWidth="1"/>
    <col min="2820" max="2820" width="12.28515625" style="305" customWidth="1"/>
    <col min="2821" max="2821" width="7.140625" style="305" customWidth="1"/>
    <col min="2822" max="2823" width="9.42578125" style="305" customWidth="1"/>
    <col min="2824" max="2824" width="8.85546875" style="305" customWidth="1"/>
    <col min="2825" max="2825" width="8.28515625" style="305" customWidth="1"/>
    <col min="2826" max="2828" width="8" style="305" customWidth="1"/>
    <col min="2829" max="2829" width="6.28515625" style="305" customWidth="1"/>
    <col min="2830" max="2830" width="5.28515625" style="305" customWidth="1"/>
    <col min="2831" max="2831" width="6.85546875" style="305" customWidth="1"/>
    <col min="2832" max="2832" width="8.140625" style="305" customWidth="1"/>
    <col min="2833" max="2833" width="8" style="305" customWidth="1"/>
    <col min="2834" max="2834" width="7.85546875" style="305" customWidth="1"/>
    <col min="2835" max="2835" width="9" style="305" customWidth="1"/>
    <col min="2836" max="3072" width="10.28515625" style="305"/>
    <col min="3073" max="3073" width="4.85546875" style="305" customWidth="1"/>
    <col min="3074" max="3074" width="6.140625" style="305" customWidth="1"/>
    <col min="3075" max="3075" width="5.7109375" style="305" customWidth="1"/>
    <col min="3076" max="3076" width="12.28515625" style="305" customWidth="1"/>
    <col min="3077" max="3077" width="7.140625" style="305" customWidth="1"/>
    <col min="3078" max="3079" width="9.42578125" style="305" customWidth="1"/>
    <col min="3080" max="3080" width="8.85546875" style="305" customWidth="1"/>
    <col min="3081" max="3081" width="8.28515625" style="305" customWidth="1"/>
    <col min="3082" max="3084" width="8" style="305" customWidth="1"/>
    <col min="3085" max="3085" width="6.28515625" style="305" customWidth="1"/>
    <col min="3086" max="3086" width="5.28515625" style="305" customWidth="1"/>
    <col min="3087" max="3087" width="6.85546875" style="305" customWidth="1"/>
    <col min="3088" max="3088" width="8.140625" style="305" customWidth="1"/>
    <col min="3089" max="3089" width="8" style="305" customWidth="1"/>
    <col min="3090" max="3090" width="7.85546875" style="305" customWidth="1"/>
    <col min="3091" max="3091" width="9" style="305" customWidth="1"/>
    <col min="3092" max="3328" width="10.28515625" style="305"/>
    <col min="3329" max="3329" width="4.85546875" style="305" customWidth="1"/>
    <col min="3330" max="3330" width="6.140625" style="305" customWidth="1"/>
    <col min="3331" max="3331" width="5.7109375" style="305" customWidth="1"/>
    <col min="3332" max="3332" width="12.28515625" style="305" customWidth="1"/>
    <col min="3333" max="3333" width="7.140625" style="305" customWidth="1"/>
    <col min="3334" max="3335" width="9.42578125" style="305" customWidth="1"/>
    <col min="3336" max="3336" width="8.85546875" style="305" customWidth="1"/>
    <col min="3337" max="3337" width="8.28515625" style="305" customWidth="1"/>
    <col min="3338" max="3340" width="8" style="305" customWidth="1"/>
    <col min="3341" max="3341" width="6.28515625" style="305" customWidth="1"/>
    <col min="3342" max="3342" width="5.28515625" style="305" customWidth="1"/>
    <col min="3343" max="3343" width="6.85546875" style="305" customWidth="1"/>
    <col min="3344" max="3344" width="8.140625" style="305" customWidth="1"/>
    <col min="3345" max="3345" width="8" style="305" customWidth="1"/>
    <col min="3346" max="3346" width="7.85546875" style="305" customWidth="1"/>
    <col min="3347" max="3347" width="9" style="305" customWidth="1"/>
    <col min="3348" max="3584" width="10.28515625" style="305"/>
    <col min="3585" max="3585" width="4.85546875" style="305" customWidth="1"/>
    <col min="3586" max="3586" width="6.140625" style="305" customWidth="1"/>
    <col min="3587" max="3587" width="5.7109375" style="305" customWidth="1"/>
    <col min="3588" max="3588" width="12.28515625" style="305" customWidth="1"/>
    <col min="3589" max="3589" width="7.140625" style="305" customWidth="1"/>
    <col min="3590" max="3591" width="9.42578125" style="305" customWidth="1"/>
    <col min="3592" max="3592" width="8.85546875" style="305" customWidth="1"/>
    <col min="3593" max="3593" width="8.28515625" style="305" customWidth="1"/>
    <col min="3594" max="3596" width="8" style="305" customWidth="1"/>
    <col min="3597" max="3597" width="6.28515625" style="305" customWidth="1"/>
    <col min="3598" max="3598" width="5.28515625" style="305" customWidth="1"/>
    <col min="3599" max="3599" width="6.85546875" style="305" customWidth="1"/>
    <col min="3600" max="3600" width="8.140625" style="305" customWidth="1"/>
    <col min="3601" max="3601" width="8" style="305" customWidth="1"/>
    <col min="3602" max="3602" width="7.85546875" style="305" customWidth="1"/>
    <col min="3603" max="3603" width="9" style="305" customWidth="1"/>
    <col min="3604" max="3840" width="10.28515625" style="305"/>
    <col min="3841" max="3841" width="4.85546875" style="305" customWidth="1"/>
    <col min="3842" max="3842" width="6.140625" style="305" customWidth="1"/>
    <col min="3843" max="3843" width="5.7109375" style="305" customWidth="1"/>
    <col min="3844" max="3844" width="12.28515625" style="305" customWidth="1"/>
    <col min="3845" max="3845" width="7.140625" style="305" customWidth="1"/>
    <col min="3846" max="3847" width="9.42578125" style="305" customWidth="1"/>
    <col min="3848" max="3848" width="8.85546875" style="305" customWidth="1"/>
    <col min="3849" max="3849" width="8.28515625" style="305" customWidth="1"/>
    <col min="3850" max="3852" width="8" style="305" customWidth="1"/>
    <col min="3853" max="3853" width="6.28515625" style="305" customWidth="1"/>
    <col min="3854" max="3854" width="5.28515625" style="305" customWidth="1"/>
    <col min="3855" max="3855" width="6.85546875" style="305" customWidth="1"/>
    <col min="3856" max="3856" width="8.140625" style="305" customWidth="1"/>
    <col min="3857" max="3857" width="8" style="305" customWidth="1"/>
    <col min="3858" max="3858" width="7.85546875" style="305" customWidth="1"/>
    <col min="3859" max="3859" width="9" style="305" customWidth="1"/>
    <col min="3860" max="4096" width="10.28515625" style="305"/>
    <col min="4097" max="4097" width="4.85546875" style="305" customWidth="1"/>
    <col min="4098" max="4098" width="6.140625" style="305" customWidth="1"/>
    <col min="4099" max="4099" width="5.7109375" style="305" customWidth="1"/>
    <col min="4100" max="4100" width="12.28515625" style="305" customWidth="1"/>
    <col min="4101" max="4101" width="7.140625" style="305" customWidth="1"/>
    <col min="4102" max="4103" width="9.42578125" style="305" customWidth="1"/>
    <col min="4104" max="4104" width="8.85546875" style="305" customWidth="1"/>
    <col min="4105" max="4105" width="8.28515625" style="305" customWidth="1"/>
    <col min="4106" max="4108" width="8" style="305" customWidth="1"/>
    <col min="4109" max="4109" width="6.28515625" style="305" customWidth="1"/>
    <col min="4110" max="4110" width="5.28515625" style="305" customWidth="1"/>
    <col min="4111" max="4111" width="6.85546875" style="305" customWidth="1"/>
    <col min="4112" max="4112" width="8.140625" style="305" customWidth="1"/>
    <col min="4113" max="4113" width="8" style="305" customWidth="1"/>
    <col min="4114" max="4114" width="7.85546875" style="305" customWidth="1"/>
    <col min="4115" max="4115" width="9" style="305" customWidth="1"/>
    <col min="4116" max="4352" width="10.28515625" style="305"/>
    <col min="4353" max="4353" width="4.85546875" style="305" customWidth="1"/>
    <col min="4354" max="4354" width="6.140625" style="305" customWidth="1"/>
    <col min="4355" max="4355" width="5.7109375" style="305" customWidth="1"/>
    <col min="4356" max="4356" width="12.28515625" style="305" customWidth="1"/>
    <col min="4357" max="4357" width="7.140625" style="305" customWidth="1"/>
    <col min="4358" max="4359" width="9.42578125" style="305" customWidth="1"/>
    <col min="4360" max="4360" width="8.85546875" style="305" customWidth="1"/>
    <col min="4361" max="4361" width="8.28515625" style="305" customWidth="1"/>
    <col min="4362" max="4364" width="8" style="305" customWidth="1"/>
    <col min="4365" max="4365" width="6.28515625" style="305" customWidth="1"/>
    <col min="4366" max="4366" width="5.28515625" style="305" customWidth="1"/>
    <col min="4367" max="4367" width="6.85546875" style="305" customWidth="1"/>
    <col min="4368" max="4368" width="8.140625" style="305" customWidth="1"/>
    <col min="4369" max="4369" width="8" style="305" customWidth="1"/>
    <col min="4370" max="4370" width="7.85546875" style="305" customWidth="1"/>
    <col min="4371" max="4371" width="9" style="305" customWidth="1"/>
    <col min="4372" max="4608" width="10.28515625" style="305"/>
    <col min="4609" max="4609" width="4.85546875" style="305" customWidth="1"/>
    <col min="4610" max="4610" width="6.140625" style="305" customWidth="1"/>
    <col min="4611" max="4611" width="5.7109375" style="305" customWidth="1"/>
    <col min="4612" max="4612" width="12.28515625" style="305" customWidth="1"/>
    <col min="4613" max="4613" width="7.140625" style="305" customWidth="1"/>
    <col min="4614" max="4615" width="9.42578125" style="305" customWidth="1"/>
    <col min="4616" max="4616" width="8.85546875" style="305" customWidth="1"/>
    <col min="4617" max="4617" width="8.28515625" style="305" customWidth="1"/>
    <col min="4618" max="4620" width="8" style="305" customWidth="1"/>
    <col min="4621" max="4621" width="6.28515625" style="305" customWidth="1"/>
    <col min="4622" max="4622" width="5.28515625" style="305" customWidth="1"/>
    <col min="4623" max="4623" width="6.85546875" style="305" customWidth="1"/>
    <col min="4624" max="4624" width="8.140625" style="305" customWidth="1"/>
    <col min="4625" max="4625" width="8" style="305" customWidth="1"/>
    <col min="4626" max="4626" width="7.85546875" style="305" customWidth="1"/>
    <col min="4627" max="4627" width="9" style="305" customWidth="1"/>
    <col min="4628" max="4864" width="10.28515625" style="305"/>
    <col min="4865" max="4865" width="4.85546875" style="305" customWidth="1"/>
    <col min="4866" max="4866" width="6.140625" style="305" customWidth="1"/>
    <col min="4867" max="4867" width="5.7109375" style="305" customWidth="1"/>
    <col min="4868" max="4868" width="12.28515625" style="305" customWidth="1"/>
    <col min="4869" max="4869" width="7.140625" style="305" customWidth="1"/>
    <col min="4870" max="4871" width="9.42578125" style="305" customWidth="1"/>
    <col min="4872" max="4872" width="8.85546875" style="305" customWidth="1"/>
    <col min="4873" max="4873" width="8.28515625" style="305" customWidth="1"/>
    <col min="4874" max="4876" width="8" style="305" customWidth="1"/>
    <col min="4877" max="4877" width="6.28515625" style="305" customWidth="1"/>
    <col min="4878" max="4878" width="5.28515625" style="305" customWidth="1"/>
    <col min="4879" max="4879" width="6.85546875" style="305" customWidth="1"/>
    <col min="4880" max="4880" width="8.140625" style="305" customWidth="1"/>
    <col min="4881" max="4881" width="8" style="305" customWidth="1"/>
    <col min="4882" max="4882" width="7.85546875" style="305" customWidth="1"/>
    <col min="4883" max="4883" width="9" style="305" customWidth="1"/>
    <col min="4884" max="5120" width="10.28515625" style="305"/>
    <col min="5121" max="5121" width="4.85546875" style="305" customWidth="1"/>
    <col min="5122" max="5122" width="6.140625" style="305" customWidth="1"/>
    <col min="5123" max="5123" width="5.7109375" style="305" customWidth="1"/>
    <col min="5124" max="5124" width="12.28515625" style="305" customWidth="1"/>
    <col min="5125" max="5125" width="7.140625" style="305" customWidth="1"/>
    <col min="5126" max="5127" width="9.42578125" style="305" customWidth="1"/>
    <col min="5128" max="5128" width="8.85546875" style="305" customWidth="1"/>
    <col min="5129" max="5129" width="8.28515625" style="305" customWidth="1"/>
    <col min="5130" max="5132" width="8" style="305" customWidth="1"/>
    <col min="5133" max="5133" width="6.28515625" style="305" customWidth="1"/>
    <col min="5134" max="5134" width="5.28515625" style="305" customWidth="1"/>
    <col min="5135" max="5135" width="6.85546875" style="305" customWidth="1"/>
    <col min="5136" max="5136" width="8.140625" style="305" customWidth="1"/>
    <col min="5137" max="5137" width="8" style="305" customWidth="1"/>
    <col min="5138" max="5138" width="7.85546875" style="305" customWidth="1"/>
    <col min="5139" max="5139" width="9" style="305" customWidth="1"/>
    <col min="5140" max="5376" width="10.28515625" style="305"/>
    <col min="5377" max="5377" width="4.85546875" style="305" customWidth="1"/>
    <col min="5378" max="5378" width="6.140625" style="305" customWidth="1"/>
    <col min="5379" max="5379" width="5.7109375" style="305" customWidth="1"/>
    <col min="5380" max="5380" width="12.28515625" style="305" customWidth="1"/>
    <col min="5381" max="5381" width="7.140625" style="305" customWidth="1"/>
    <col min="5382" max="5383" width="9.42578125" style="305" customWidth="1"/>
    <col min="5384" max="5384" width="8.85546875" style="305" customWidth="1"/>
    <col min="5385" max="5385" width="8.28515625" style="305" customWidth="1"/>
    <col min="5386" max="5388" width="8" style="305" customWidth="1"/>
    <col min="5389" max="5389" width="6.28515625" style="305" customWidth="1"/>
    <col min="5390" max="5390" width="5.28515625" style="305" customWidth="1"/>
    <col min="5391" max="5391" width="6.85546875" style="305" customWidth="1"/>
    <col min="5392" max="5392" width="8.140625" style="305" customWidth="1"/>
    <col min="5393" max="5393" width="8" style="305" customWidth="1"/>
    <col min="5394" max="5394" width="7.85546875" style="305" customWidth="1"/>
    <col min="5395" max="5395" width="9" style="305" customWidth="1"/>
    <col min="5396" max="5632" width="10.28515625" style="305"/>
    <col min="5633" max="5633" width="4.85546875" style="305" customWidth="1"/>
    <col min="5634" max="5634" width="6.140625" style="305" customWidth="1"/>
    <col min="5635" max="5635" width="5.7109375" style="305" customWidth="1"/>
    <col min="5636" max="5636" width="12.28515625" style="305" customWidth="1"/>
    <col min="5637" max="5637" width="7.140625" style="305" customWidth="1"/>
    <col min="5638" max="5639" width="9.42578125" style="305" customWidth="1"/>
    <col min="5640" max="5640" width="8.85546875" style="305" customWidth="1"/>
    <col min="5641" max="5641" width="8.28515625" style="305" customWidth="1"/>
    <col min="5642" max="5644" width="8" style="305" customWidth="1"/>
    <col min="5645" max="5645" width="6.28515625" style="305" customWidth="1"/>
    <col min="5646" max="5646" width="5.28515625" style="305" customWidth="1"/>
    <col min="5647" max="5647" width="6.85546875" style="305" customWidth="1"/>
    <col min="5648" max="5648" width="8.140625" style="305" customWidth="1"/>
    <col min="5649" max="5649" width="8" style="305" customWidth="1"/>
    <col min="5650" max="5650" width="7.85546875" style="305" customWidth="1"/>
    <col min="5651" max="5651" width="9" style="305" customWidth="1"/>
    <col min="5652" max="5888" width="10.28515625" style="305"/>
    <col min="5889" max="5889" width="4.85546875" style="305" customWidth="1"/>
    <col min="5890" max="5890" width="6.140625" style="305" customWidth="1"/>
    <col min="5891" max="5891" width="5.7109375" style="305" customWidth="1"/>
    <col min="5892" max="5892" width="12.28515625" style="305" customWidth="1"/>
    <col min="5893" max="5893" width="7.140625" style="305" customWidth="1"/>
    <col min="5894" max="5895" width="9.42578125" style="305" customWidth="1"/>
    <col min="5896" max="5896" width="8.85546875" style="305" customWidth="1"/>
    <col min="5897" max="5897" width="8.28515625" style="305" customWidth="1"/>
    <col min="5898" max="5900" width="8" style="305" customWidth="1"/>
    <col min="5901" max="5901" width="6.28515625" style="305" customWidth="1"/>
    <col min="5902" max="5902" width="5.28515625" style="305" customWidth="1"/>
    <col min="5903" max="5903" width="6.85546875" style="305" customWidth="1"/>
    <col min="5904" max="5904" width="8.140625" style="305" customWidth="1"/>
    <col min="5905" max="5905" width="8" style="305" customWidth="1"/>
    <col min="5906" max="5906" width="7.85546875" style="305" customWidth="1"/>
    <col min="5907" max="5907" width="9" style="305" customWidth="1"/>
    <col min="5908" max="6144" width="10.28515625" style="305"/>
    <col min="6145" max="6145" width="4.85546875" style="305" customWidth="1"/>
    <col min="6146" max="6146" width="6.140625" style="305" customWidth="1"/>
    <col min="6147" max="6147" width="5.7109375" style="305" customWidth="1"/>
    <col min="6148" max="6148" width="12.28515625" style="305" customWidth="1"/>
    <col min="6149" max="6149" width="7.140625" style="305" customWidth="1"/>
    <col min="6150" max="6151" width="9.42578125" style="305" customWidth="1"/>
    <col min="6152" max="6152" width="8.85546875" style="305" customWidth="1"/>
    <col min="6153" max="6153" width="8.28515625" style="305" customWidth="1"/>
    <col min="6154" max="6156" width="8" style="305" customWidth="1"/>
    <col min="6157" max="6157" width="6.28515625" style="305" customWidth="1"/>
    <col min="6158" max="6158" width="5.28515625" style="305" customWidth="1"/>
    <col min="6159" max="6159" width="6.85546875" style="305" customWidth="1"/>
    <col min="6160" max="6160" width="8.140625" style="305" customWidth="1"/>
    <col min="6161" max="6161" width="8" style="305" customWidth="1"/>
    <col min="6162" max="6162" width="7.85546875" style="305" customWidth="1"/>
    <col min="6163" max="6163" width="9" style="305" customWidth="1"/>
    <col min="6164" max="6400" width="10.28515625" style="305"/>
    <col min="6401" max="6401" width="4.85546875" style="305" customWidth="1"/>
    <col min="6402" max="6402" width="6.140625" style="305" customWidth="1"/>
    <col min="6403" max="6403" width="5.7109375" style="305" customWidth="1"/>
    <col min="6404" max="6404" width="12.28515625" style="305" customWidth="1"/>
    <col min="6405" max="6405" width="7.140625" style="305" customWidth="1"/>
    <col min="6406" max="6407" width="9.42578125" style="305" customWidth="1"/>
    <col min="6408" max="6408" width="8.85546875" style="305" customWidth="1"/>
    <col min="6409" max="6409" width="8.28515625" style="305" customWidth="1"/>
    <col min="6410" max="6412" width="8" style="305" customWidth="1"/>
    <col min="6413" max="6413" width="6.28515625" style="305" customWidth="1"/>
    <col min="6414" max="6414" width="5.28515625" style="305" customWidth="1"/>
    <col min="6415" max="6415" width="6.85546875" style="305" customWidth="1"/>
    <col min="6416" max="6416" width="8.140625" style="305" customWidth="1"/>
    <col min="6417" max="6417" width="8" style="305" customWidth="1"/>
    <col min="6418" max="6418" width="7.85546875" style="305" customWidth="1"/>
    <col min="6419" max="6419" width="9" style="305" customWidth="1"/>
    <col min="6420" max="6656" width="10.28515625" style="305"/>
    <col min="6657" max="6657" width="4.85546875" style="305" customWidth="1"/>
    <col min="6658" max="6658" width="6.140625" style="305" customWidth="1"/>
    <col min="6659" max="6659" width="5.7109375" style="305" customWidth="1"/>
    <col min="6660" max="6660" width="12.28515625" style="305" customWidth="1"/>
    <col min="6661" max="6661" width="7.140625" style="305" customWidth="1"/>
    <col min="6662" max="6663" width="9.42578125" style="305" customWidth="1"/>
    <col min="6664" max="6664" width="8.85546875" style="305" customWidth="1"/>
    <col min="6665" max="6665" width="8.28515625" style="305" customWidth="1"/>
    <col min="6666" max="6668" width="8" style="305" customWidth="1"/>
    <col min="6669" max="6669" width="6.28515625" style="305" customWidth="1"/>
    <col min="6670" max="6670" width="5.28515625" style="305" customWidth="1"/>
    <col min="6671" max="6671" width="6.85546875" style="305" customWidth="1"/>
    <col min="6672" max="6672" width="8.140625" style="305" customWidth="1"/>
    <col min="6673" max="6673" width="8" style="305" customWidth="1"/>
    <col min="6674" max="6674" width="7.85546875" style="305" customWidth="1"/>
    <col min="6675" max="6675" width="9" style="305" customWidth="1"/>
    <col min="6676" max="6912" width="10.28515625" style="305"/>
    <col min="6913" max="6913" width="4.85546875" style="305" customWidth="1"/>
    <col min="6914" max="6914" width="6.140625" style="305" customWidth="1"/>
    <col min="6915" max="6915" width="5.7109375" style="305" customWidth="1"/>
    <col min="6916" max="6916" width="12.28515625" style="305" customWidth="1"/>
    <col min="6917" max="6917" width="7.140625" style="305" customWidth="1"/>
    <col min="6918" max="6919" width="9.42578125" style="305" customWidth="1"/>
    <col min="6920" max="6920" width="8.85546875" style="305" customWidth="1"/>
    <col min="6921" max="6921" width="8.28515625" style="305" customWidth="1"/>
    <col min="6922" max="6924" width="8" style="305" customWidth="1"/>
    <col min="6925" max="6925" width="6.28515625" style="305" customWidth="1"/>
    <col min="6926" max="6926" width="5.28515625" style="305" customWidth="1"/>
    <col min="6927" max="6927" width="6.85546875" style="305" customWidth="1"/>
    <col min="6928" max="6928" width="8.140625" style="305" customWidth="1"/>
    <col min="6929" max="6929" width="8" style="305" customWidth="1"/>
    <col min="6930" max="6930" width="7.85546875" style="305" customWidth="1"/>
    <col min="6931" max="6931" width="9" style="305" customWidth="1"/>
    <col min="6932" max="7168" width="10.28515625" style="305"/>
    <col min="7169" max="7169" width="4.85546875" style="305" customWidth="1"/>
    <col min="7170" max="7170" width="6.140625" style="305" customWidth="1"/>
    <col min="7171" max="7171" width="5.7109375" style="305" customWidth="1"/>
    <col min="7172" max="7172" width="12.28515625" style="305" customWidth="1"/>
    <col min="7173" max="7173" width="7.140625" style="305" customWidth="1"/>
    <col min="7174" max="7175" width="9.42578125" style="305" customWidth="1"/>
    <col min="7176" max="7176" width="8.85546875" style="305" customWidth="1"/>
    <col min="7177" max="7177" width="8.28515625" style="305" customWidth="1"/>
    <col min="7178" max="7180" width="8" style="305" customWidth="1"/>
    <col min="7181" max="7181" width="6.28515625" style="305" customWidth="1"/>
    <col min="7182" max="7182" width="5.28515625" style="305" customWidth="1"/>
    <col min="7183" max="7183" width="6.85546875" style="305" customWidth="1"/>
    <col min="7184" max="7184" width="8.140625" style="305" customWidth="1"/>
    <col min="7185" max="7185" width="8" style="305" customWidth="1"/>
    <col min="7186" max="7186" width="7.85546875" style="305" customWidth="1"/>
    <col min="7187" max="7187" width="9" style="305" customWidth="1"/>
    <col min="7188" max="7424" width="10.28515625" style="305"/>
    <col min="7425" max="7425" width="4.85546875" style="305" customWidth="1"/>
    <col min="7426" max="7426" width="6.140625" style="305" customWidth="1"/>
    <col min="7427" max="7427" width="5.7109375" style="305" customWidth="1"/>
    <col min="7428" max="7428" width="12.28515625" style="305" customWidth="1"/>
    <col min="7429" max="7429" width="7.140625" style="305" customWidth="1"/>
    <col min="7430" max="7431" width="9.42578125" style="305" customWidth="1"/>
    <col min="7432" max="7432" width="8.85546875" style="305" customWidth="1"/>
    <col min="7433" max="7433" width="8.28515625" style="305" customWidth="1"/>
    <col min="7434" max="7436" width="8" style="305" customWidth="1"/>
    <col min="7437" max="7437" width="6.28515625" style="305" customWidth="1"/>
    <col min="7438" max="7438" width="5.28515625" style="305" customWidth="1"/>
    <col min="7439" max="7439" width="6.85546875" style="305" customWidth="1"/>
    <col min="7440" max="7440" width="8.140625" style="305" customWidth="1"/>
    <col min="7441" max="7441" width="8" style="305" customWidth="1"/>
    <col min="7442" max="7442" width="7.85546875" style="305" customWidth="1"/>
    <col min="7443" max="7443" width="9" style="305" customWidth="1"/>
    <col min="7444" max="7680" width="10.28515625" style="305"/>
    <col min="7681" max="7681" width="4.85546875" style="305" customWidth="1"/>
    <col min="7682" max="7682" width="6.140625" style="305" customWidth="1"/>
    <col min="7683" max="7683" width="5.7109375" style="305" customWidth="1"/>
    <col min="7684" max="7684" width="12.28515625" style="305" customWidth="1"/>
    <col min="7685" max="7685" width="7.140625" style="305" customWidth="1"/>
    <col min="7686" max="7687" width="9.42578125" style="305" customWidth="1"/>
    <col min="7688" max="7688" width="8.85546875" style="305" customWidth="1"/>
    <col min="7689" max="7689" width="8.28515625" style="305" customWidth="1"/>
    <col min="7690" max="7692" width="8" style="305" customWidth="1"/>
    <col min="7693" max="7693" width="6.28515625" style="305" customWidth="1"/>
    <col min="7694" max="7694" width="5.28515625" style="305" customWidth="1"/>
    <col min="7695" max="7695" width="6.85546875" style="305" customWidth="1"/>
    <col min="7696" max="7696" width="8.140625" style="305" customWidth="1"/>
    <col min="7697" max="7697" width="8" style="305" customWidth="1"/>
    <col min="7698" max="7698" width="7.85546875" style="305" customWidth="1"/>
    <col min="7699" max="7699" width="9" style="305" customWidth="1"/>
    <col min="7700" max="7936" width="10.28515625" style="305"/>
    <col min="7937" max="7937" width="4.85546875" style="305" customWidth="1"/>
    <col min="7938" max="7938" width="6.140625" style="305" customWidth="1"/>
    <col min="7939" max="7939" width="5.7109375" style="305" customWidth="1"/>
    <col min="7940" max="7940" width="12.28515625" style="305" customWidth="1"/>
    <col min="7941" max="7941" width="7.140625" style="305" customWidth="1"/>
    <col min="7942" max="7943" width="9.42578125" style="305" customWidth="1"/>
    <col min="7944" max="7944" width="8.85546875" style="305" customWidth="1"/>
    <col min="7945" max="7945" width="8.28515625" style="305" customWidth="1"/>
    <col min="7946" max="7948" width="8" style="305" customWidth="1"/>
    <col min="7949" max="7949" width="6.28515625" style="305" customWidth="1"/>
    <col min="7950" max="7950" width="5.28515625" style="305" customWidth="1"/>
    <col min="7951" max="7951" width="6.85546875" style="305" customWidth="1"/>
    <col min="7952" max="7952" width="8.140625" style="305" customWidth="1"/>
    <col min="7953" max="7953" width="8" style="305" customWidth="1"/>
    <col min="7954" max="7954" width="7.85546875" style="305" customWidth="1"/>
    <col min="7955" max="7955" width="9" style="305" customWidth="1"/>
    <col min="7956" max="8192" width="10.28515625" style="305"/>
    <col min="8193" max="8193" width="4.85546875" style="305" customWidth="1"/>
    <col min="8194" max="8194" width="6.140625" style="305" customWidth="1"/>
    <col min="8195" max="8195" width="5.7109375" style="305" customWidth="1"/>
    <col min="8196" max="8196" width="12.28515625" style="305" customWidth="1"/>
    <col min="8197" max="8197" width="7.140625" style="305" customWidth="1"/>
    <col min="8198" max="8199" width="9.42578125" style="305" customWidth="1"/>
    <col min="8200" max="8200" width="8.85546875" style="305" customWidth="1"/>
    <col min="8201" max="8201" width="8.28515625" style="305" customWidth="1"/>
    <col min="8202" max="8204" width="8" style="305" customWidth="1"/>
    <col min="8205" max="8205" width="6.28515625" style="305" customWidth="1"/>
    <col min="8206" max="8206" width="5.28515625" style="305" customWidth="1"/>
    <col min="8207" max="8207" width="6.85546875" style="305" customWidth="1"/>
    <col min="8208" max="8208" width="8.140625" style="305" customWidth="1"/>
    <col min="8209" max="8209" width="8" style="305" customWidth="1"/>
    <col min="8210" max="8210" width="7.85546875" style="305" customWidth="1"/>
    <col min="8211" max="8211" width="9" style="305" customWidth="1"/>
    <col min="8212" max="8448" width="10.28515625" style="305"/>
    <col min="8449" max="8449" width="4.85546875" style="305" customWidth="1"/>
    <col min="8450" max="8450" width="6.140625" style="305" customWidth="1"/>
    <col min="8451" max="8451" width="5.7109375" style="305" customWidth="1"/>
    <col min="8452" max="8452" width="12.28515625" style="305" customWidth="1"/>
    <col min="8453" max="8453" width="7.140625" style="305" customWidth="1"/>
    <col min="8454" max="8455" width="9.42578125" style="305" customWidth="1"/>
    <col min="8456" max="8456" width="8.85546875" style="305" customWidth="1"/>
    <col min="8457" max="8457" width="8.28515625" style="305" customWidth="1"/>
    <col min="8458" max="8460" width="8" style="305" customWidth="1"/>
    <col min="8461" max="8461" width="6.28515625" style="305" customWidth="1"/>
    <col min="8462" max="8462" width="5.28515625" style="305" customWidth="1"/>
    <col min="8463" max="8463" width="6.85546875" style="305" customWidth="1"/>
    <col min="8464" max="8464" width="8.140625" style="305" customWidth="1"/>
    <col min="8465" max="8465" width="8" style="305" customWidth="1"/>
    <col min="8466" max="8466" width="7.85546875" style="305" customWidth="1"/>
    <col min="8467" max="8467" width="9" style="305" customWidth="1"/>
    <col min="8468" max="8704" width="10.28515625" style="305"/>
    <col min="8705" max="8705" width="4.85546875" style="305" customWidth="1"/>
    <col min="8706" max="8706" width="6.140625" style="305" customWidth="1"/>
    <col min="8707" max="8707" width="5.7109375" style="305" customWidth="1"/>
    <col min="8708" max="8708" width="12.28515625" style="305" customWidth="1"/>
    <col min="8709" max="8709" width="7.140625" style="305" customWidth="1"/>
    <col min="8710" max="8711" width="9.42578125" style="305" customWidth="1"/>
    <col min="8712" max="8712" width="8.85546875" style="305" customWidth="1"/>
    <col min="8713" max="8713" width="8.28515625" style="305" customWidth="1"/>
    <col min="8714" max="8716" width="8" style="305" customWidth="1"/>
    <col min="8717" max="8717" width="6.28515625" style="305" customWidth="1"/>
    <col min="8718" max="8718" width="5.28515625" style="305" customWidth="1"/>
    <col min="8719" max="8719" width="6.85546875" style="305" customWidth="1"/>
    <col min="8720" max="8720" width="8.140625" style="305" customWidth="1"/>
    <col min="8721" max="8721" width="8" style="305" customWidth="1"/>
    <col min="8722" max="8722" width="7.85546875" style="305" customWidth="1"/>
    <col min="8723" max="8723" width="9" style="305" customWidth="1"/>
    <col min="8724" max="8960" width="10.28515625" style="305"/>
    <col min="8961" max="8961" width="4.85546875" style="305" customWidth="1"/>
    <col min="8962" max="8962" width="6.140625" style="305" customWidth="1"/>
    <col min="8963" max="8963" width="5.7109375" style="305" customWidth="1"/>
    <col min="8964" max="8964" width="12.28515625" style="305" customWidth="1"/>
    <col min="8965" max="8965" width="7.140625" style="305" customWidth="1"/>
    <col min="8966" max="8967" width="9.42578125" style="305" customWidth="1"/>
    <col min="8968" max="8968" width="8.85546875" style="305" customWidth="1"/>
    <col min="8969" max="8969" width="8.28515625" style="305" customWidth="1"/>
    <col min="8970" max="8972" width="8" style="305" customWidth="1"/>
    <col min="8973" max="8973" width="6.28515625" style="305" customWidth="1"/>
    <col min="8974" max="8974" width="5.28515625" style="305" customWidth="1"/>
    <col min="8975" max="8975" width="6.85546875" style="305" customWidth="1"/>
    <col min="8976" max="8976" width="8.140625" style="305" customWidth="1"/>
    <col min="8977" max="8977" width="8" style="305" customWidth="1"/>
    <col min="8978" max="8978" width="7.85546875" style="305" customWidth="1"/>
    <col min="8979" max="8979" width="9" style="305" customWidth="1"/>
    <col min="8980" max="9216" width="10.28515625" style="305"/>
    <col min="9217" max="9217" width="4.85546875" style="305" customWidth="1"/>
    <col min="9218" max="9218" width="6.140625" style="305" customWidth="1"/>
    <col min="9219" max="9219" width="5.7109375" style="305" customWidth="1"/>
    <col min="9220" max="9220" width="12.28515625" style="305" customWidth="1"/>
    <col min="9221" max="9221" width="7.140625" style="305" customWidth="1"/>
    <col min="9222" max="9223" width="9.42578125" style="305" customWidth="1"/>
    <col min="9224" max="9224" width="8.85546875" style="305" customWidth="1"/>
    <col min="9225" max="9225" width="8.28515625" style="305" customWidth="1"/>
    <col min="9226" max="9228" width="8" style="305" customWidth="1"/>
    <col min="9229" max="9229" width="6.28515625" style="305" customWidth="1"/>
    <col min="9230" max="9230" width="5.28515625" style="305" customWidth="1"/>
    <col min="9231" max="9231" width="6.85546875" style="305" customWidth="1"/>
    <col min="9232" max="9232" width="8.140625" style="305" customWidth="1"/>
    <col min="9233" max="9233" width="8" style="305" customWidth="1"/>
    <col min="9234" max="9234" width="7.85546875" style="305" customWidth="1"/>
    <col min="9235" max="9235" width="9" style="305" customWidth="1"/>
    <col min="9236" max="9472" width="10.28515625" style="305"/>
    <col min="9473" max="9473" width="4.85546875" style="305" customWidth="1"/>
    <col min="9474" max="9474" width="6.140625" style="305" customWidth="1"/>
    <col min="9475" max="9475" width="5.7109375" style="305" customWidth="1"/>
    <col min="9476" max="9476" width="12.28515625" style="305" customWidth="1"/>
    <col min="9477" max="9477" width="7.140625" style="305" customWidth="1"/>
    <col min="9478" max="9479" width="9.42578125" style="305" customWidth="1"/>
    <col min="9480" max="9480" width="8.85546875" style="305" customWidth="1"/>
    <col min="9481" max="9481" width="8.28515625" style="305" customWidth="1"/>
    <col min="9482" max="9484" width="8" style="305" customWidth="1"/>
    <col min="9485" max="9485" width="6.28515625" style="305" customWidth="1"/>
    <col min="9486" max="9486" width="5.28515625" style="305" customWidth="1"/>
    <col min="9487" max="9487" width="6.85546875" style="305" customWidth="1"/>
    <col min="9488" max="9488" width="8.140625" style="305" customWidth="1"/>
    <col min="9489" max="9489" width="8" style="305" customWidth="1"/>
    <col min="9490" max="9490" width="7.85546875" style="305" customWidth="1"/>
    <col min="9491" max="9491" width="9" style="305" customWidth="1"/>
    <col min="9492" max="9728" width="10.28515625" style="305"/>
    <col min="9729" max="9729" width="4.85546875" style="305" customWidth="1"/>
    <col min="9730" max="9730" width="6.140625" style="305" customWidth="1"/>
    <col min="9731" max="9731" width="5.7109375" style="305" customWidth="1"/>
    <col min="9732" max="9732" width="12.28515625" style="305" customWidth="1"/>
    <col min="9733" max="9733" width="7.140625" style="305" customWidth="1"/>
    <col min="9734" max="9735" width="9.42578125" style="305" customWidth="1"/>
    <col min="9736" max="9736" width="8.85546875" style="305" customWidth="1"/>
    <col min="9737" max="9737" width="8.28515625" style="305" customWidth="1"/>
    <col min="9738" max="9740" width="8" style="305" customWidth="1"/>
    <col min="9741" max="9741" width="6.28515625" style="305" customWidth="1"/>
    <col min="9742" max="9742" width="5.28515625" style="305" customWidth="1"/>
    <col min="9743" max="9743" width="6.85546875" style="305" customWidth="1"/>
    <col min="9744" max="9744" width="8.140625" style="305" customWidth="1"/>
    <col min="9745" max="9745" width="8" style="305" customWidth="1"/>
    <col min="9746" max="9746" width="7.85546875" style="305" customWidth="1"/>
    <col min="9747" max="9747" width="9" style="305" customWidth="1"/>
    <col min="9748" max="9984" width="10.28515625" style="305"/>
    <col min="9985" max="9985" width="4.85546875" style="305" customWidth="1"/>
    <col min="9986" max="9986" width="6.140625" style="305" customWidth="1"/>
    <col min="9987" max="9987" width="5.7109375" style="305" customWidth="1"/>
    <col min="9988" max="9988" width="12.28515625" style="305" customWidth="1"/>
    <col min="9989" max="9989" width="7.140625" style="305" customWidth="1"/>
    <col min="9990" max="9991" width="9.42578125" style="305" customWidth="1"/>
    <col min="9992" max="9992" width="8.85546875" style="305" customWidth="1"/>
    <col min="9993" max="9993" width="8.28515625" style="305" customWidth="1"/>
    <col min="9994" max="9996" width="8" style="305" customWidth="1"/>
    <col min="9997" max="9997" width="6.28515625" style="305" customWidth="1"/>
    <col min="9998" max="9998" width="5.28515625" style="305" customWidth="1"/>
    <col min="9999" max="9999" width="6.85546875" style="305" customWidth="1"/>
    <col min="10000" max="10000" width="8.140625" style="305" customWidth="1"/>
    <col min="10001" max="10001" width="8" style="305" customWidth="1"/>
    <col min="10002" max="10002" width="7.85546875" style="305" customWidth="1"/>
    <col min="10003" max="10003" width="9" style="305" customWidth="1"/>
    <col min="10004" max="10240" width="10.28515625" style="305"/>
    <col min="10241" max="10241" width="4.85546875" style="305" customWidth="1"/>
    <col min="10242" max="10242" width="6.140625" style="305" customWidth="1"/>
    <col min="10243" max="10243" width="5.7109375" style="305" customWidth="1"/>
    <col min="10244" max="10244" width="12.28515625" style="305" customWidth="1"/>
    <col min="10245" max="10245" width="7.140625" style="305" customWidth="1"/>
    <col min="10246" max="10247" width="9.42578125" style="305" customWidth="1"/>
    <col min="10248" max="10248" width="8.85546875" style="305" customWidth="1"/>
    <col min="10249" max="10249" width="8.28515625" style="305" customWidth="1"/>
    <col min="10250" max="10252" width="8" style="305" customWidth="1"/>
    <col min="10253" max="10253" width="6.28515625" style="305" customWidth="1"/>
    <col min="10254" max="10254" width="5.28515625" style="305" customWidth="1"/>
    <col min="10255" max="10255" width="6.85546875" style="305" customWidth="1"/>
    <col min="10256" max="10256" width="8.140625" style="305" customWidth="1"/>
    <col min="10257" max="10257" width="8" style="305" customWidth="1"/>
    <col min="10258" max="10258" width="7.85546875" style="305" customWidth="1"/>
    <col min="10259" max="10259" width="9" style="305" customWidth="1"/>
    <col min="10260" max="10496" width="10.28515625" style="305"/>
    <col min="10497" max="10497" width="4.85546875" style="305" customWidth="1"/>
    <col min="10498" max="10498" width="6.140625" style="305" customWidth="1"/>
    <col min="10499" max="10499" width="5.7109375" style="305" customWidth="1"/>
    <col min="10500" max="10500" width="12.28515625" style="305" customWidth="1"/>
    <col min="10501" max="10501" width="7.140625" style="305" customWidth="1"/>
    <col min="10502" max="10503" width="9.42578125" style="305" customWidth="1"/>
    <col min="10504" max="10504" width="8.85546875" style="305" customWidth="1"/>
    <col min="10505" max="10505" width="8.28515625" style="305" customWidth="1"/>
    <col min="10506" max="10508" width="8" style="305" customWidth="1"/>
    <col min="10509" max="10509" width="6.28515625" style="305" customWidth="1"/>
    <col min="10510" max="10510" width="5.28515625" style="305" customWidth="1"/>
    <col min="10511" max="10511" width="6.85546875" style="305" customWidth="1"/>
    <col min="10512" max="10512" width="8.140625" style="305" customWidth="1"/>
    <col min="10513" max="10513" width="8" style="305" customWidth="1"/>
    <col min="10514" max="10514" width="7.85546875" style="305" customWidth="1"/>
    <col min="10515" max="10515" width="9" style="305" customWidth="1"/>
    <col min="10516" max="10752" width="10.28515625" style="305"/>
    <col min="10753" max="10753" width="4.85546875" style="305" customWidth="1"/>
    <col min="10754" max="10754" width="6.140625" style="305" customWidth="1"/>
    <col min="10755" max="10755" width="5.7109375" style="305" customWidth="1"/>
    <col min="10756" max="10756" width="12.28515625" style="305" customWidth="1"/>
    <col min="10757" max="10757" width="7.140625" style="305" customWidth="1"/>
    <col min="10758" max="10759" width="9.42578125" style="305" customWidth="1"/>
    <col min="10760" max="10760" width="8.85546875" style="305" customWidth="1"/>
    <col min="10761" max="10761" width="8.28515625" style="305" customWidth="1"/>
    <col min="10762" max="10764" width="8" style="305" customWidth="1"/>
    <col min="10765" max="10765" width="6.28515625" style="305" customWidth="1"/>
    <col min="10766" max="10766" width="5.28515625" style="305" customWidth="1"/>
    <col min="10767" max="10767" width="6.85546875" style="305" customWidth="1"/>
    <col min="10768" max="10768" width="8.140625" style="305" customWidth="1"/>
    <col min="10769" max="10769" width="8" style="305" customWidth="1"/>
    <col min="10770" max="10770" width="7.85546875" style="305" customWidth="1"/>
    <col min="10771" max="10771" width="9" style="305" customWidth="1"/>
    <col min="10772" max="11008" width="10.28515625" style="305"/>
    <col min="11009" max="11009" width="4.85546875" style="305" customWidth="1"/>
    <col min="11010" max="11010" width="6.140625" style="305" customWidth="1"/>
    <col min="11011" max="11011" width="5.7109375" style="305" customWidth="1"/>
    <col min="11012" max="11012" width="12.28515625" style="305" customWidth="1"/>
    <col min="11013" max="11013" width="7.140625" style="305" customWidth="1"/>
    <col min="11014" max="11015" width="9.42578125" style="305" customWidth="1"/>
    <col min="11016" max="11016" width="8.85546875" style="305" customWidth="1"/>
    <col min="11017" max="11017" width="8.28515625" style="305" customWidth="1"/>
    <col min="11018" max="11020" width="8" style="305" customWidth="1"/>
    <col min="11021" max="11021" width="6.28515625" style="305" customWidth="1"/>
    <col min="11022" max="11022" width="5.28515625" style="305" customWidth="1"/>
    <col min="11023" max="11023" width="6.85546875" style="305" customWidth="1"/>
    <col min="11024" max="11024" width="8.140625" style="305" customWidth="1"/>
    <col min="11025" max="11025" width="8" style="305" customWidth="1"/>
    <col min="11026" max="11026" width="7.85546875" style="305" customWidth="1"/>
    <col min="11027" max="11027" width="9" style="305" customWidth="1"/>
    <col min="11028" max="11264" width="10.28515625" style="305"/>
    <col min="11265" max="11265" width="4.85546875" style="305" customWidth="1"/>
    <col min="11266" max="11266" width="6.140625" style="305" customWidth="1"/>
    <col min="11267" max="11267" width="5.7109375" style="305" customWidth="1"/>
    <col min="11268" max="11268" width="12.28515625" style="305" customWidth="1"/>
    <col min="11269" max="11269" width="7.140625" style="305" customWidth="1"/>
    <col min="11270" max="11271" width="9.42578125" style="305" customWidth="1"/>
    <col min="11272" max="11272" width="8.85546875" style="305" customWidth="1"/>
    <col min="11273" max="11273" width="8.28515625" style="305" customWidth="1"/>
    <col min="11274" max="11276" width="8" style="305" customWidth="1"/>
    <col min="11277" max="11277" width="6.28515625" style="305" customWidth="1"/>
    <col min="11278" max="11278" width="5.28515625" style="305" customWidth="1"/>
    <col min="11279" max="11279" width="6.85546875" style="305" customWidth="1"/>
    <col min="11280" max="11280" width="8.140625" style="305" customWidth="1"/>
    <col min="11281" max="11281" width="8" style="305" customWidth="1"/>
    <col min="11282" max="11282" width="7.85546875" style="305" customWidth="1"/>
    <col min="11283" max="11283" width="9" style="305" customWidth="1"/>
    <col min="11284" max="11520" width="10.28515625" style="305"/>
    <col min="11521" max="11521" width="4.85546875" style="305" customWidth="1"/>
    <col min="11522" max="11522" width="6.140625" style="305" customWidth="1"/>
    <col min="11523" max="11523" width="5.7109375" style="305" customWidth="1"/>
    <col min="11524" max="11524" width="12.28515625" style="305" customWidth="1"/>
    <col min="11525" max="11525" width="7.140625" style="305" customWidth="1"/>
    <col min="11526" max="11527" width="9.42578125" style="305" customWidth="1"/>
    <col min="11528" max="11528" width="8.85546875" style="305" customWidth="1"/>
    <col min="11529" max="11529" width="8.28515625" style="305" customWidth="1"/>
    <col min="11530" max="11532" width="8" style="305" customWidth="1"/>
    <col min="11533" max="11533" width="6.28515625" style="305" customWidth="1"/>
    <col min="11534" max="11534" width="5.28515625" style="305" customWidth="1"/>
    <col min="11535" max="11535" width="6.85546875" style="305" customWidth="1"/>
    <col min="11536" max="11536" width="8.140625" style="305" customWidth="1"/>
    <col min="11537" max="11537" width="8" style="305" customWidth="1"/>
    <col min="11538" max="11538" width="7.85546875" style="305" customWidth="1"/>
    <col min="11539" max="11539" width="9" style="305" customWidth="1"/>
    <col min="11540" max="11776" width="10.28515625" style="305"/>
    <col min="11777" max="11777" width="4.85546875" style="305" customWidth="1"/>
    <col min="11778" max="11778" width="6.140625" style="305" customWidth="1"/>
    <col min="11779" max="11779" width="5.7109375" style="305" customWidth="1"/>
    <col min="11780" max="11780" width="12.28515625" style="305" customWidth="1"/>
    <col min="11781" max="11781" width="7.140625" style="305" customWidth="1"/>
    <col min="11782" max="11783" width="9.42578125" style="305" customWidth="1"/>
    <col min="11784" max="11784" width="8.85546875" style="305" customWidth="1"/>
    <col min="11785" max="11785" width="8.28515625" style="305" customWidth="1"/>
    <col min="11786" max="11788" width="8" style="305" customWidth="1"/>
    <col min="11789" max="11789" width="6.28515625" style="305" customWidth="1"/>
    <col min="11790" max="11790" width="5.28515625" style="305" customWidth="1"/>
    <col min="11791" max="11791" width="6.85546875" style="305" customWidth="1"/>
    <col min="11792" max="11792" width="8.140625" style="305" customWidth="1"/>
    <col min="11793" max="11793" width="8" style="305" customWidth="1"/>
    <col min="11794" max="11794" width="7.85546875" style="305" customWidth="1"/>
    <col min="11795" max="11795" width="9" style="305" customWidth="1"/>
    <col min="11796" max="12032" width="10.28515625" style="305"/>
    <col min="12033" max="12033" width="4.85546875" style="305" customWidth="1"/>
    <col min="12034" max="12034" width="6.140625" style="305" customWidth="1"/>
    <col min="12035" max="12035" width="5.7109375" style="305" customWidth="1"/>
    <col min="12036" max="12036" width="12.28515625" style="305" customWidth="1"/>
    <col min="12037" max="12037" width="7.140625" style="305" customWidth="1"/>
    <col min="12038" max="12039" width="9.42578125" style="305" customWidth="1"/>
    <col min="12040" max="12040" width="8.85546875" style="305" customWidth="1"/>
    <col min="12041" max="12041" width="8.28515625" style="305" customWidth="1"/>
    <col min="12042" max="12044" width="8" style="305" customWidth="1"/>
    <col min="12045" max="12045" width="6.28515625" style="305" customWidth="1"/>
    <col min="12046" max="12046" width="5.28515625" style="305" customWidth="1"/>
    <col min="12047" max="12047" width="6.85546875" style="305" customWidth="1"/>
    <col min="12048" max="12048" width="8.140625" style="305" customWidth="1"/>
    <col min="12049" max="12049" width="8" style="305" customWidth="1"/>
    <col min="12050" max="12050" width="7.85546875" style="305" customWidth="1"/>
    <col min="12051" max="12051" width="9" style="305" customWidth="1"/>
    <col min="12052" max="12288" width="10.28515625" style="305"/>
    <col min="12289" max="12289" width="4.85546875" style="305" customWidth="1"/>
    <col min="12290" max="12290" width="6.140625" style="305" customWidth="1"/>
    <col min="12291" max="12291" width="5.7109375" style="305" customWidth="1"/>
    <col min="12292" max="12292" width="12.28515625" style="305" customWidth="1"/>
    <col min="12293" max="12293" width="7.140625" style="305" customWidth="1"/>
    <col min="12294" max="12295" width="9.42578125" style="305" customWidth="1"/>
    <col min="12296" max="12296" width="8.85546875" style="305" customWidth="1"/>
    <col min="12297" max="12297" width="8.28515625" style="305" customWidth="1"/>
    <col min="12298" max="12300" width="8" style="305" customWidth="1"/>
    <col min="12301" max="12301" width="6.28515625" style="305" customWidth="1"/>
    <col min="12302" max="12302" width="5.28515625" style="305" customWidth="1"/>
    <col min="12303" max="12303" width="6.85546875" style="305" customWidth="1"/>
    <col min="12304" max="12304" width="8.140625" style="305" customWidth="1"/>
    <col min="12305" max="12305" width="8" style="305" customWidth="1"/>
    <col min="12306" max="12306" width="7.85546875" style="305" customWidth="1"/>
    <col min="12307" max="12307" width="9" style="305" customWidth="1"/>
    <col min="12308" max="12544" width="10.28515625" style="305"/>
    <col min="12545" max="12545" width="4.85546875" style="305" customWidth="1"/>
    <col min="12546" max="12546" width="6.140625" style="305" customWidth="1"/>
    <col min="12547" max="12547" width="5.7109375" style="305" customWidth="1"/>
    <col min="12548" max="12548" width="12.28515625" style="305" customWidth="1"/>
    <col min="12549" max="12549" width="7.140625" style="305" customWidth="1"/>
    <col min="12550" max="12551" width="9.42578125" style="305" customWidth="1"/>
    <col min="12552" max="12552" width="8.85546875" style="305" customWidth="1"/>
    <col min="12553" max="12553" width="8.28515625" style="305" customWidth="1"/>
    <col min="12554" max="12556" width="8" style="305" customWidth="1"/>
    <col min="12557" max="12557" width="6.28515625" style="305" customWidth="1"/>
    <col min="12558" max="12558" width="5.28515625" style="305" customWidth="1"/>
    <col min="12559" max="12559" width="6.85546875" style="305" customWidth="1"/>
    <col min="12560" max="12560" width="8.140625" style="305" customWidth="1"/>
    <col min="12561" max="12561" width="8" style="305" customWidth="1"/>
    <col min="12562" max="12562" width="7.85546875" style="305" customWidth="1"/>
    <col min="12563" max="12563" width="9" style="305" customWidth="1"/>
    <col min="12564" max="12800" width="10.28515625" style="305"/>
    <col min="12801" max="12801" width="4.85546875" style="305" customWidth="1"/>
    <col min="12802" max="12802" width="6.140625" style="305" customWidth="1"/>
    <col min="12803" max="12803" width="5.7109375" style="305" customWidth="1"/>
    <col min="12804" max="12804" width="12.28515625" style="305" customWidth="1"/>
    <col min="12805" max="12805" width="7.140625" style="305" customWidth="1"/>
    <col min="12806" max="12807" width="9.42578125" style="305" customWidth="1"/>
    <col min="12808" max="12808" width="8.85546875" style="305" customWidth="1"/>
    <col min="12809" max="12809" width="8.28515625" style="305" customWidth="1"/>
    <col min="12810" max="12812" width="8" style="305" customWidth="1"/>
    <col min="12813" max="12813" width="6.28515625" style="305" customWidth="1"/>
    <col min="12814" max="12814" width="5.28515625" style="305" customWidth="1"/>
    <col min="12815" max="12815" width="6.85546875" style="305" customWidth="1"/>
    <col min="12816" max="12816" width="8.140625" style="305" customWidth="1"/>
    <col min="12817" max="12817" width="8" style="305" customWidth="1"/>
    <col min="12818" max="12818" width="7.85546875" style="305" customWidth="1"/>
    <col min="12819" max="12819" width="9" style="305" customWidth="1"/>
    <col min="12820" max="13056" width="10.28515625" style="305"/>
    <col min="13057" max="13057" width="4.85546875" style="305" customWidth="1"/>
    <col min="13058" max="13058" width="6.140625" style="305" customWidth="1"/>
    <col min="13059" max="13059" width="5.7109375" style="305" customWidth="1"/>
    <col min="13060" max="13060" width="12.28515625" style="305" customWidth="1"/>
    <col min="13061" max="13061" width="7.140625" style="305" customWidth="1"/>
    <col min="13062" max="13063" width="9.42578125" style="305" customWidth="1"/>
    <col min="13064" max="13064" width="8.85546875" style="305" customWidth="1"/>
    <col min="13065" max="13065" width="8.28515625" style="305" customWidth="1"/>
    <col min="13066" max="13068" width="8" style="305" customWidth="1"/>
    <col min="13069" max="13069" width="6.28515625" style="305" customWidth="1"/>
    <col min="13070" max="13070" width="5.28515625" style="305" customWidth="1"/>
    <col min="13071" max="13071" width="6.85546875" style="305" customWidth="1"/>
    <col min="13072" max="13072" width="8.140625" style="305" customWidth="1"/>
    <col min="13073" max="13073" width="8" style="305" customWidth="1"/>
    <col min="13074" max="13074" width="7.85546875" style="305" customWidth="1"/>
    <col min="13075" max="13075" width="9" style="305" customWidth="1"/>
    <col min="13076" max="13312" width="10.28515625" style="305"/>
    <col min="13313" max="13313" width="4.85546875" style="305" customWidth="1"/>
    <col min="13314" max="13314" width="6.140625" style="305" customWidth="1"/>
    <col min="13315" max="13315" width="5.7109375" style="305" customWidth="1"/>
    <col min="13316" max="13316" width="12.28515625" style="305" customWidth="1"/>
    <col min="13317" max="13317" width="7.140625" style="305" customWidth="1"/>
    <col min="13318" max="13319" width="9.42578125" style="305" customWidth="1"/>
    <col min="13320" max="13320" width="8.85546875" style="305" customWidth="1"/>
    <col min="13321" max="13321" width="8.28515625" style="305" customWidth="1"/>
    <col min="13322" max="13324" width="8" style="305" customWidth="1"/>
    <col min="13325" max="13325" width="6.28515625" style="305" customWidth="1"/>
    <col min="13326" max="13326" width="5.28515625" style="305" customWidth="1"/>
    <col min="13327" max="13327" width="6.85546875" style="305" customWidth="1"/>
    <col min="13328" max="13328" width="8.140625" style="305" customWidth="1"/>
    <col min="13329" max="13329" width="8" style="305" customWidth="1"/>
    <col min="13330" max="13330" width="7.85546875" style="305" customWidth="1"/>
    <col min="13331" max="13331" width="9" style="305" customWidth="1"/>
    <col min="13332" max="13568" width="10.28515625" style="305"/>
    <col min="13569" max="13569" width="4.85546875" style="305" customWidth="1"/>
    <col min="13570" max="13570" width="6.140625" style="305" customWidth="1"/>
    <col min="13571" max="13571" width="5.7109375" style="305" customWidth="1"/>
    <col min="13572" max="13572" width="12.28515625" style="305" customWidth="1"/>
    <col min="13573" max="13573" width="7.140625" style="305" customWidth="1"/>
    <col min="13574" max="13575" width="9.42578125" style="305" customWidth="1"/>
    <col min="13576" max="13576" width="8.85546875" style="305" customWidth="1"/>
    <col min="13577" max="13577" width="8.28515625" style="305" customWidth="1"/>
    <col min="13578" max="13580" width="8" style="305" customWidth="1"/>
    <col min="13581" max="13581" width="6.28515625" style="305" customWidth="1"/>
    <col min="13582" max="13582" width="5.28515625" style="305" customWidth="1"/>
    <col min="13583" max="13583" width="6.85546875" style="305" customWidth="1"/>
    <col min="13584" max="13584" width="8.140625" style="305" customWidth="1"/>
    <col min="13585" max="13585" width="8" style="305" customWidth="1"/>
    <col min="13586" max="13586" width="7.85546875" style="305" customWidth="1"/>
    <col min="13587" max="13587" width="9" style="305" customWidth="1"/>
    <col min="13588" max="13824" width="10.28515625" style="305"/>
    <col min="13825" max="13825" width="4.85546875" style="305" customWidth="1"/>
    <col min="13826" max="13826" width="6.140625" style="305" customWidth="1"/>
    <col min="13827" max="13827" width="5.7109375" style="305" customWidth="1"/>
    <col min="13828" max="13828" width="12.28515625" style="305" customWidth="1"/>
    <col min="13829" max="13829" width="7.140625" style="305" customWidth="1"/>
    <col min="13830" max="13831" width="9.42578125" style="305" customWidth="1"/>
    <col min="13832" max="13832" width="8.85546875" style="305" customWidth="1"/>
    <col min="13833" max="13833" width="8.28515625" style="305" customWidth="1"/>
    <col min="13834" max="13836" width="8" style="305" customWidth="1"/>
    <col min="13837" max="13837" width="6.28515625" style="305" customWidth="1"/>
    <col min="13838" max="13838" width="5.28515625" style="305" customWidth="1"/>
    <col min="13839" max="13839" width="6.85546875" style="305" customWidth="1"/>
    <col min="13840" max="13840" width="8.140625" style="305" customWidth="1"/>
    <col min="13841" max="13841" width="8" style="305" customWidth="1"/>
    <col min="13842" max="13842" width="7.85546875" style="305" customWidth="1"/>
    <col min="13843" max="13843" width="9" style="305" customWidth="1"/>
    <col min="13844" max="14080" width="10.28515625" style="305"/>
    <col min="14081" max="14081" width="4.85546875" style="305" customWidth="1"/>
    <col min="14082" max="14082" width="6.140625" style="305" customWidth="1"/>
    <col min="14083" max="14083" width="5.7109375" style="305" customWidth="1"/>
    <col min="14084" max="14084" width="12.28515625" style="305" customWidth="1"/>
    <col min="14085" max="14085" width="7.140625" style="305" customWidth="1"/>
    <col min="14086" max="14087" width="9.42578125" style="305" customWidth="1"/>
    <col min="14088" max="14088" width="8.85546875" style="305" customWidth="1"/>
    <col min="14089" max="14089" width="8.28515625" style="305" customWidth="1"/>
    <col min="14090" max="14092" width="8" style="305" customWidth="1"/>
    <col min="14093" max="14093" width="6.28515625" style="305" customWidth="1"/>
    <col min="14094" max="14094" width="5.28515625" style="305" customWidth="1"/>
    <col min="14095" max="14095" width="6.85546875" style="305" customWidth="1"/>
    <col min="14096" max="14096" width="8.140625" style="305" customWidth="1"/>
    <col min="14097" max="14097" width="8" style="305" customWidth="1"/>
    <col min="14098" max="14098" width="7.85546875" style="305" customWidth="1"/>
    <col min="14099" max="14099" width="9" style="305" customWidth="1"/>
    <col min="14100" max="14336" width="10.28515625" style="305"/>
    <col min="14337" max="14337" width="4.85546875" style="305" customWidth="1"/>
    <col min="14338" max="14338" width="6.140625" style="305" customWidth="1"/>
    <col min="14339" max="14339" width="5.7109375" style="305" customWidth="1"/>
    <col min="14340" max="14340" width="12.28515625" style="305" customWidth="1"/>
    <col min="14341" max="14341" width="7.140625" style="305" customWidth="1"/>
    <col min="14342" max="14343" width="9.42578125" style="305" customWidth="1"/>
    <col min="14344" max="14344" width="8.85546875" style="305" customWidth="1"/>
    <col min="14345" max="14345" width="8.28515625" style="305" customWidth="1"/>
    <col min="14346" max="14348" width="8" style="305" customWidth="1"/>
    <col min="14349" max="14349" width="6.28515625" style="305" customWidth="1"/>
    <col min="14350" max="14350" width="5.28515625" style="305" customWidth="1"/>
    <col min="14351" max="14351" width="6.85546875" style="305" customWidth="1"/>
    <col min="14352" max="14352" width="8.140625" style="305" customWidth="1"/>
    <col min="14353" max="14353" width="8" style="305" customWidth="1"/>
    <col min="14354" max="14354" width="7.85546875" style="305" customWidth="1"/>
    <col min="14355" max="14355" width="9" style="305" customWidth="1"/>
    <col min="14356" max="14592" width="10.28515625" style="305"/>
    <col min="14593" max="14593" width="4.85546875" style="305" customWidth="1"/>
    <col min="14594" max="14594" width="6.140625" style="305" customWidth="1"/>
    <col min="14595" max="14595" width="5.7109375" style="305" customWidth="1"/>
    <col min="14596" max="14596" width="12.28515625" style="305" customWidth="1"/>
    <col min="14597" max="14597" width="7.140625" style="305" customWidth="1"/>
    <col min="14598" max="14599" width="9.42578125" style="305" customWidth="1"/>
    <col min="14600" max="14600" width="8.85546875" style="305" customWidth="1"/>
    <col min="14601" max="14601" width="8.28515625" style="305" customWidth="1"/>
    <col min="14602" max="14604" width="8" style="305" customWidth="1"/>
    <col min="14605" max="14605" width="6.28515625" style="305" customWidth="1"/>
    <col min="14606" max="14606" width="5.28515625" style="305" customWidth="1"/>
    <col min="14607" max="14607" width="6.85546875" style="305" customWidth="1"/>
    <col min="14608" max="14608" width="8.140625" style="305" customWidth="1"/>
    <col min="14609" max="14609" width="8" style="305" customWidth="1"/>
    <col min="14610" max="14610" width="7.85546875" style="305" customWidth="1"/>
    <col min="14611" max="14611" width="9" style="305" customWidth="1"/>
    <col min="14612" max="14848" width="10.28515625" style="305"/>
    <col min="14849" max="14849" width="4.85546875" style="305" customWidth="1"/>
    <col min="14850" max="14850" width="6.140625" style="305" customWidth="1"/>
    <col min="14851" max="14851" width="5.7109375" style="305" customWidth="1"/>
    <col min="14852" max="14852" width="12.28515625" style="305" customWidth="1"/>
    <col min="14853" max="14853" width="7.140625" style="305" customWidth="1"/>
    <col min="14854" max="14855" width="9.42578125" style="305" customWidth="1"/>
    <col min="14856" max="14856" width="8.85546875" style="305" customWidth="1"/>
    <col min="14857" max="14857" width="8.28515625" style="305" customWidth="1"/>
    <col min="14858" max="14860" width="8" style="305" customWidth="1"/>
    <col min="14861" max="14861" width="6.28515625" style="305" customWidth="1"/>
    <col min="14862" max="14862" width="5.28515625" style="305" customWidth="1"/>
    <col min="14863" max="14863" width="6.85546875" style="305" customWidth="1"/>
    <col min="14864" max="14864" width="8.140625" style="305" customWidth="1"/>
    <col min="14865" max="14865" width="8" style="305" customWidth="1"/>
    <col min="14866" max="14866" width="7.85546875" style="305" customWidth="1"/>
    <col min="14867" max="14867" width="9" style="305" customWidth="1"/>
    <col min="14868" max="15104" width="10.28515625" style="305"/>
    <col min="15105" max="15105" width="4.85546875" style="305" customWidth="1"/>
    <col min="15106" max="15106" width="6.140625" style="305" customWidth="1"/>
    <col min="15107" max="15107" width="5.7109375" style="305" customWidth="1"/>
    <col min="15108" max="15108" width="12.28515625" style="305" customWidth="1"/>
    <col min="15109" max="15109" width="7.140625" style="305" customWidth="1"/>
    <col min="15110" max="15111" width="9.42578125" style="305" customWidth="1"/>
    <col min="15112" max="15112" width="8.85546875" style="305" customWidth="1"/>
    <col min="15113" max="15113" width="8.28515625" style="305" customWidth="1"/>
    <col min="15114" max="15116" width="8" style="305" customWidth="1"/>
    <col min="15117" max="15117" width="6.28515625" style="305" customWidth="1"/>
    <col min="15118" max="15118" width="5.28515625" style="305" customWidth="1"/>
    <col min="15119" max="15119" width="6.85546875" style="305" customWidth="1"/>
    <col min="15120" max="15120" width="8.140625" style="305" customWidth="1"/>
    <col min="15121" max="15121" width="8" style="305" customWidth="1"/>
    <col min="15122" max="15122" width="7.85546875" style="305" customWidth="1"/>
    <col min="15123" max="15123" width="9" style="305" customWidth="1"/>
    <col min="15124" max="15360" width="10.28515625" style="305"/>
    <col min="15361" max="15361" width="4.85546875" style="305" customWidth="1"/>
    <col min="15362" max="15362" width="6.140625" style="305" customWidth="1"/>
    <col min="15363" max="15363" width="5.7109375" style="305" customWidth="1"/>
    <col min="15364" max="15364" width="12.28515625" style="305" customWidth="1"/>
    <col min="15365" max="15365" width="7.140625" style="305" customWidth="1"/>
    <col min="15366" max="15367" width="9.42578125" style="305" customWidth="1"/>
    <col min="15368" max="15368" width="8.85546875" style="305" customWidth="1"/>
    <col min="15369" max="15369" width="8.28515625" style="305" customWidth="1"/>
    <col min="15370" max="15372" width="8" style="305" customWidth="1"/>
    <col min="15373" max="15373" width="6.28515625" style="305" customWidth="1"/>
    <col min="15374" max="15374" width="5.28515625" style="305" customWidth="1"/>
    <col min="15375" max="15375" width="6.85546875" style="305" customWidth="1"/>
    <col min="15376" max="15376" width="8.140625" style="305" customWidth="1"/>
    <col min="15377" max="15377" width="8" style="305" customWidth="1"/>
    <col min="15378" max="15378" width="7.85546875" style="305" customWidth="1"/>
    <col min="15379" max="15379" width="9" style="305" customWidth="1"/>
    <col min="15380" max="15616" width="10.28515625" style="305"/>
    <col min="15617" max="15617" width="4.85546875" style="305" customWidth="1"/>
    <col min="15618" max="15618" width="6.140625" style="305" customWidth="1"/>
    <col min="15619" max="15619" width="5.7109375" style="305" customWidth="1"/>
    <col min="15620" max="15620" width="12.28515625" style="305" customWidth="1"/>
    <col min="15621" max="15621" width="7.140625" style="305" customWidth="1"/>
    <col min="15622" max="15623" width="9.42578125" style="305" customWidth="1"/>
    <col min="15624" max="15624" width="8.85546875" style="305" customWidth="1"/>
    <col min="15625" max="15625" width="8.28515625" style="305" customWidth="1"/>
    <col min="15626" max="15628" width="8" style="305" customWidth="1"/>
    <col min="15629" max="15629" width="6.28515625" style="305" customWidth="1"/>
    <col min="15630" max="15630" width="5.28515625" style="305" customWidth="1"/>
    <col min="15631" max="15631" width="6.85546875" style="305" customWidth="1"/>
    <col min="15632" max="15632" width="8.140625" style="305" customWidth="1"/>
    <col min="15633" max="15633" width="8" style="305" customWidth="1"/>
    <col min="15634" max="15634" width="7.85546875" style="305" customWidth="1"/>
    <col min="15635" max="15635" width="9" style="305" customWidth="1"/>
    <col min="15636" max="15872" width="10.28515625" style="305"/>
    <col min="15873" max="15873" width="4.85546875" style="305" customWidth="1"/>
    <col min="15874" max="15874" width="6.140625" style="305" customWidth="1"/>
    <col min="15875" max="15875" width="5.7109375" style="305" customWidth="1"/>
    <col min="15876" max="15876" width="12.28515625" style="305" customWidth="1"/>
    <col min="15877" max="15877" width="7.140625" style="305" customWidth="1"/>
    <col min="15878" max="15879" width="9.42578125" style="305" customWidth="1"/>
    <col min="15880" max="15880" width="8.85546875" style="305" customWidth="1"/>
    <col min="15881" max="15881" width="8.28515625" style="305" customWidth="1"/>
    <col min="15882" max="15884" width="8" style="305" customWidth="1"/>
    <col min="15885" max="15885" width="6.28515625" style="305" customWidth="1"/>
    <col min="15886" max="15886" width="5.28515625" style="305" customWidth="1"/>
    <col min="15887" max="15887" width="6.85546875" style="305" customWidth="1"/>
    <col min="15888" max="15888" width="8.140625" style="305" customWidth="1"/>
    <col min="15889" max="15889" width="8" style="305" customWidth="1"/>
    <col min="15890" max="15890" width="7.85546875" style="305" customWidth="1"/>
    <col min="15891" max="15891" width="9" style="305" customWidth="1"/>
    <col min="15892" max="16128" width="10.28515625" style="305"/>
    <col min="16129" max="16129" width="4.85546875" style="305" customWidth="1"/>
    <col min="16130" max="16130" width="6.140625" style="305" customWidth="1"/>
    <col min="16131" max="16131" width="5.7109375" style="305" customWidth="1"/>
    <col min="16132" max="16132" width="12.28515625" style="305" customWidth="1"/>
    <col min="16133" max="16133" width="7.140625" style="305" customWidth="1"/>
    <col min="16134" max="16135" width="9.42578125" style="305" customWidth="1"/>
    <col min="16136" max="16136" width="8.85546875" style="305" customWidth="1"/>
    <col min="16137" max="16137" width="8.28515625" style="305" customWidth="1"/>
    <col min="16138" max="16140" width="8" style="305" customWidth="1"/>
    <col min="16141" max="16141" width="6.28515625" style="305" customWidth="1"/>
    <col min="16142" max="16142" width="5.28515625" style="305" customWidth="1"/>
    <col min="16143" max="16143" width="6.85546875" style="305" customWidth="1"/>
    <col min="16144" max="16144" width="8.140625" style="305" customWidth="1"/>
    <col min="16145" max="16145" width="8" style="305" customWidth="1"/>
    <col min="16146" max="16146" width="7.85546875" style="305" customWidth="1"/>
    <col min="16147" max="16147" width="9" style="305" customWidth="1"/>
    <col min="16148" max="16384" width="10.28515625" style="305"/>
  </cols>
  <sheetData>
    <row r="1" spans="1:19" ht="11.25" customHeight="1">
      <c r="H1" s="306" t="s">
        <v>0</v>
      </c>
      <c r="K1" s="307" t="s">
        <v>311</v>
      </c>
      <c r="L1" s="307"/>
      <c r="M1" s="307"/>
    </row>
    <row r="2" spans="1:19" ht="11.25" customHeight="1">
      <c r="H2" s="5" t="s">
        <v>0</v>
      </c>
      <c r="K2" s="5" t="s">
        <v>528</v>
      </c>
    </row>
    <row r="3" spans="1:19" ht="11.25" customHeight="1">
      <c r="H3" s="5" t="s">
        <v>0</v>
      </c>
      <c r="K3" s="5" t="s">
        <v>2</v>
      </c>
    </row>
    <row r="4" spans="1:19" ht="11.25" customHeight="1">
      <c r="H4" s="5" t="s">
        <v>0</v>
      </c>
      <c r="K4" s="5" t="s">
        <v>511</v>
      </c>
    </row>
    <row r="5" spans="1:19" ht="11.25" customHeight="1">
      <c r="H5" s="5" t="s">
        <v>0</v>
      </c>
      <c r="K5" s="5" t="s">
        <v>3</v>
      </c>
    </row>
    <row r="6" spans="1:19" ht="24" customHeight="1">
      <c r="B6" s="308" t="s">
        <v>312</v>
      </c>
      <c r="C6" s="309"/>
    </row>
    <row r="7" spans="1:19" ht="9.75" customHeight="1">
      <c r="A7" s="398" t="s">
        <v>6</v>
      </c>
      <c r="B7" s="398" t="s">
        <v>155</v>
      </c>
      <c r="C7" s="405" t="s">
        <v>8</v>
      </c>
      <c r="D7" s="406"/>
      <c r="E7" s="407"/>
      <c r="F7" s="408" t="s">
        <v>313</v>
      </c>
      <c r="G7" s="398" t="s">
        <v>314</v>
      </c>
      <c r="H7" s="398"/>
      <c r="I7" s="398"/>
      <c r="J7" s="398"/>
      <c r="K7" s="398"/>
      <c r="L7" s="398"/>
      <c r="M7" s="398"/>
      <c r="N7" s="398"/>
      <c r="O7" s="398"/>
      <c r="P7" s="398"/>
      <c r="Q7" s="398"/>
      <c r="R7" s="398"/>
      <c r="S7" s="398"/>
    </row>
    <row r="8" spans="1:19" ht="8.25" customHeight="1">
      <c r="A8" s="398"/>
      <c r="B8" s="398"/>
      <c r="C8" s="405"/>
      <c r="D8" s="401"/>
      <c r="E8" s="402"/>
      <c r="F8" s="408"/>
      <c r="G8" s="398" t="s">
        <v>315</v>
      </c>
      <c r="H8" s="398" t="s">
        <v>76</v>
      </c>
      <c r="I8" s="398"/>
      <c r="J8" s="398"/>
      <c r="K8" s="398"/>
      <c r="L8" s="398"/>
      <c r="M8" s="398"/>
      <c r="N8" s="398"/>
      <c r="O8" s="398"/>
      <c r="P8" s="398" t="s">
        <v>316</v>
      </c>
      <c r="Q8" s="398" t="s">
        <v>76</v>
      </c>
      <c r="R8" s="398"/>
      <c r="S8" s="398"/>
    </row>
    <row r="9" spans="1:19" ht="14.25" hidden="1" customHeight="1">
      <c r="A9" s="398"/>
      <c r="B9" s="398"/>
      <c r="C9" s="405"/>
      <c r="D9" s="401"/>
      <c r="E9" s="402"/>
      <c r="F9" s="408"/>
      <c r="G9" s="398"/>
      <c r="H9" s="398"/>
      <c r="I9" s="398"/>
      <c r="J9" s="398"/>
      <c r="K9" s="398"/>
      <c r="L9" s="398"/>
      <c r="M9" s="398"/>
      <c r="N9" s="398"/>
      <c r="O9" s="398"/>
      <c r="P9" s="398"/>
      <c r="Q9" s="398" t="s">
        <v>317</v>
      </c>
      <c r="R9" s="398" t="s">
        <v>71</v>
      </c>
      <c r="S9" s="398" t="s">
        <v>318</v>
      </c>
    </row>
    <row r="10" spans="1:19" ht="14.25" customHeight="1">
      <c r="A10" s="398"/>
      <c r="B10" s="398"/>
      <c r="C10" s="405"/>
      <c r="D10" s="403" t="s">
        <v>133</v>
      </c>
      <c r="E10" s="404"/>
      <c r="F10" s="408"/>
      <c r="G10" s="398"/>
      <c r="H10" s="398" t="s">
        <v>319</v>
      </c>
      <c r="I10" s="398" t="s">
        <v>76</v>
      </c>
      <c r="J10" s="398"/>
      <c r="K10" s="398" t="s">
        <v>320</v>
      </c>
      <c r="L10" s="398" t="s">
        <v>321</v>
      </c>
      <c r="M10" s="398" t="s">
        <v>322</v>
      </c>
      <c r="N10" s="398" t="s">
        <v>323</v>
      </c>
      <c r="O10" s="398" t="s">
        <v>324</v>
      </c>
      <c r="P10" s="398"/>
      <c r="Q10" s="398"/>
      <c r="R10" s="398"/>
      <c r="S10" s="398"/>
    </row>
    <row r="11" spans="1:19" ht="4.5" customHeight="1">
      <c r="A11" s="398"/>
      <c r="B11" s="398"/>
      <c r="C11" s="405"/>
      <c r="D11" s="401"/>
      <c r="E11" s="402"/>
      <c r="F11" s="408"/>
      <c r="G11" s="398"/>
      <c r="H11" s="398"/>
      <c r="I11" s="398"/>
      <c r="J11" s="398"/>
      <c r="K11" s="398"/>
      <c r="L11" s="398"/>
      <c r="M11" s="398"/>
      <c r="N11" s="398"/>
      <c r="O11" s="398"/>
      <c r="P11" s="398"/>
      <c r="Q11" s="398"/>
      <c r="R11" s="398" t="s">
        <v>325</v>
      </c>
      <c r="S11" s="398"/>
    </row>
    <row r="12" spans="1:19" ht="58.5" customHeight="1">
      <c r="A12" s="398"/>
      <c r="B12" s="398"/>
      <c r="C12" s="405"/>
      <c r="D12" s="310"/>
      <c r="E12" s="311"/>
      <c r="F12" s="408"/>
      <c r="G12" s="398"/>
      <c r="H12" s="398"/>
      <c r="I12" s="312" t="s">
        <v>326</v>
      </c>
      <c r="J12" s="312" t="s">
        <v>327</v>
      </c>
      <c r="K12" s="398"/>
      <c r="L12" s="398"/>
      <c r="M12" s="398"/>
      <c r="N12" s="398"/>
      <c r="O12" s="398"/>
      <c r="P12" s="398"/>
      <c r="Q12" s="398"/>
      <c r="R12" s="398"/>
      <c r="S12" s="398"/>
    </row>
    <row r="13" spans="1:19" ht="9" customHeight="1">
      <c r="A13" s="313" t="s">
        <v>293</v>
      </c>
      <c r="B13" s="313" t="s">
        <v>294</v>
      </c>
      <c r="C13" s="313" t="s">
        <v>295</v>
      </c>
      <c r="D13" s="399">
        <v>4</v>
      </c>
      <c r="E13" s="400"/>
      <c r="F13" s="313" t="s">
        <v>297</v>
      </c>
      <c r="G13" s="313" t="s">
        <v>298</v>
      </c>
      <c r="H13" s="313" t="s">
        <v>299</v>
      </c>
      <c r="I13" s="313" t="s">
        <v>300</v>
      </c>
      <c r="J13" s="313" t="s">
        <v>328</v>
      </c>
      <c r="K13" s="313" t="s">
        <v>329</v>
      </c>
      <c r="L13" s="313" t="s">
        <v>330</v>
      </c>
      <c r="M13" s="313" t="s">
        <v>331</v>
      </c>
      <c r="N13" s="313" t="s">
        <v>332</v>
      </c>
      <c r="O13" s="313" t="s">
        <v>333</v>
      </c>
      <c r="P13" s="313" t="s">
        <v>334</v>
      </c>
      <c r="Q13" s="313" t="s">
        <v>335</v>
      </c>
      <c r="R13" s="314" t="s">
        <v>336</v>
      </c>
      <c r="S13" s="313" t="s">
        <v>337</v>
      </c>
    </row>
    <row r="14" spans="1:19" ht="14.25" customHeight="1">
      <c r="A14" s="414" t="s">
        <v>19</v>
      </c>
      <c r="B14" s="413"/>
      <c r="C14" s="412" t="s">
        <v>382</v>
      </c>
      <c r="D14" s="412"/>
      <c r="E14" s="363" t="s">
        <v>338</v>
      </c>
      <c r="F14" s="364">
        <v>781373</v>
      </c>
      <c r="G14" s="364">
        <v>551373</v>
      </c>
      <c r="H14" s="364">
        <v>551373</v>
      </c>
      <c r="I14" s="364">
        <v>23021</v>
      </c>
      <c r="J14" s="364">
        <v>528352</v>
      </c>
      <c r="K14" s="364">
        <v>0</v>
      </c>
      <c r="L14" s="364">
        <v>0</v>
      </c>
      <c r="M14" s="364">
        <v>0</v>
      </c>
      <c r="N14" s="364">
        <v>0</v>
      </c>
      <c r="O14" s="364">
        <v>0</v>
      </c>
      <c r="P14" s="364">
        <v>230000</v>
      </c>
      <c r="Q14" s="364">
        <v>230000</v>
      </c>
      <c r="R14" s="364">
        <v>0</v>
      </c>
      <c r="S14" s="364">
        <v>0</v>
      </c>
    </row>
    <row r="15" spans="1:19" ht="14.25" customHeight="1">
      <c r="A15" s="413"/>
      <c r="B15" s="413"/>
      <c r="C15" s="412"/>
      <c r="D15" s="412"/>
      <c r="E15" s="363" t="s">
        <v>339</v>
      </c>
      <c r="F15" s="364">
        <v>0</v>
      </c>
      <c r="G15" s="364">
        <v>0</v>
      </c>
      <c r="H15" s="364">
        <v>0</v>
      </c>
      <c r="I15" s="364">
        <v>0</v>
      </c>
      <c r="J15" s="364">
        <v>0</v>
      </c>
      <c r="K15" s="364">
        <v>0</v>
      </c>
      <c r="L15" s="364">
        <v>0</v>
      </c>
      <c r="M15" s="364">
        <v>0</v>
      </c>
      <c r="N15" s="364">
        <v>0</v>
      </c>
      <c r="O15" s="364">
        <v>0</v>
      </c>
      <c r="P15" s="364">
        <v>0</v>
      </c>
      <c r="Q15" s="364">
        <v>0</v>
      </c>
      <c r="R15" s="364">
        <v>0</v>
      </c>
      <c r="S15" s="364">
        <v>0</v>
      </c>
    </row>
    <row r="16" spans="1:19" ht="14.25" customHeight="1">
      <c r="A16" s="413"/>
      <c r="B16" s="413"/>
      <c r="C16" s="412"/>
      <c r="D16" s="412"/>
      <c r="E16" s="363" t="s">
        <v>340</v>
      </c>
      <c r="F16" s="364">
        <v>15000</v>
      </c>
      <c r="G16" s="364">
        <v>0</v>
      </c>
      <c r="H16" s="364">
        <v>0</v>
      </c>
      <c r="I16" s="364">
        <v>0</v>
      </c>
      <c r="J16" s="364">
        <v>0</v>
      </c>
      <c r="K16" s="364">
        <v>0</v>
      </c>
      <c r="L16" s="364">
        <v>0</v>
      </c>
      <c r="M16" s="364">
        <v>0</v>
      </c>
      <c r="N16" s="364">
        <v>0</v>
      </c>
      <c r="O16" s="364">
        <v>0</v>
      </c>
      <c r="P16" s="364">
        <v>15000</v>
      </c>
      <c r="Q16" s="364">
        <v>15000</v>
      </c>
      <c r="R16" s="364">
        <v>0</v>
      </c>
      <c r="S16" s="364">
        <v>0</v>
      </c>
    </row>
    <row r="17" spans="1:19" ht="14.25" customHeight="1" thickBot="1">
      <c r="A17" s="413"/>
      <c r="B17" s="413"/>
      <c r="C17" s="412"/>
      <c r="D17" s="412"/>
      <c r="E17" s="363" t="s">
        <v>341</v>
      </c>
      <c r="F17" s="364">
        <v>796373</v>
      </c>
      <c r="G17" s="364">
        <v>551373</v>
      </c>
      <c r="H17" s="364">
        <v>551373</v>
      </c>
      <c r="I17" s="364">
        <v>23021</v>
      </c>
      <c r="J17" s="364">
        <v>528352</v>
      </c>
      <c r="K17" s="364">
        <v>0</v>
      </c>
      <c r="L17" s="364">
        <v>0</v>
      </c>
      <c r="M17" s="364">
        <v>0</v>
      </c>
      <c r="N17" s="364">
        <v>0</v>
      </c>
      <c r="O17" s="364">
        <v>0</v>
      </c>
      <c r="P17" s="364">
        <v>245000</v>
      </c>
      <c r="Q17" s="364">
        <v>245000</v>
      </c>
      <c r="R17" s="364">
        <v>0</v>
      </c>
      <c r="S17" s="364">
        <v>0</v>
      </c>
    </row>
    <row r="18" spans="1:19" ht="14.25" customHeight="1" thickBot="1">
      <c r="A18" s="409"/>
      <c r="B18" s="415" t="s">
        <v>20</v>
      </c>
      <c r="C18" s="410" t="s">
        <v>386</v>
      </c>
      <c r="D18" s="410"/>
      <c r="E18" s="365" t="s">
        <v>338</v>
      </c>
      <c r="F18" s="366">
        <v>230000</v>
      </c>
      <c r="G18" s="366">
        <v>0</v>
      </c>
      <c r="H18" s="366">
        <v>0</v>
      </c>
      <c r="I18" s="366">
        <v>0</v>
      </c>
      <c r="J18" s="366">
        <v>0</v>
      </c>
      <c r="K18" s="366">
        <v>0</v>
      </c>
      <c r="L18" s="366">
        <v>0</v>
      </c>
      <c r="M18" s="366">
        <v>0</v>
      </c>
      <c r="N18" s="366">
        <v>0</v>
      </c>
      <c r="O18" s="366">
        <v>0</v>
      </c>
      <c r="P18" s="366">
        <v>230000</v>
      </c>
      <c r="Q18" s="366">
        <v>230000</v>
      </c>
      <c r="R18" s="366">
        <v>0</v>
      </c>
      <c r="S18" s="366">
        <v>0</v>
      </c>
    </row>
    <row r="19" spans="1:19" ht="14.25" customHeight="1" thickBot="1">
      <c r="A19" s="409"/>
      <c r="B19" s="409"/>
      <c r="C19" s="410"/>
      <c r="D19" s="410"/>
      <c r="E19" s="363" t="s">
        <v>339</v>
      </c>
      <c r="F19" s="364">
        <v>0</v>
      </c>
      <c r="G19" s="364">
        <v>0</v>
      </c>
      <c r="H19" s="364">
        <v>0</v>
      </c>
      <c r="I19" s="364">
        <v>0</v>
      </c>
      <c r="J19" s="364">
        <v>0</v>
      </c>
      <c r="K19" s="364">
        <v>0</v>
      </c>
      <c r="L19" s="364">
        <v>0</v>
      </c>
      <c r="M19" s="364">
        <v>0</v>
      </c>
      <c r="N19" s="364">
        <v>0</v>
      </c>
      <c r="O19" s="364">
        <v>0</v>
      </c>
      <c r="P19" s="364">
        <v>0</v>
      </c>
      <c r="Q19" s="364">
        <v>0</v>
      </c>
      <c r="R19" s="364">
        <v>0</v>
      </c>
      <c r="S19" s="364">
        <v>0</v>
      </c>
    </row>
    <row r="20" spans="1:19" ht="14.25" customHeight="1" thickBot="1">
      <c r="A20" s="409"/>
      <c r="B20" s="409"/>
      <c r="C20" s="410"/>
      <c r="D20" s="410"/>
      <c r="E20" s="363" t="s">
        <v>340</v>
      </c>
      <c r="F20" s="364">
        <v>15000</v>
      </c>
      <c r="G20" s="364">
        <v>0</v>
      </c>
      <c r="H20" s="364">
        <v>0</v>
      </c>
      <c r="I20" s="364">
        <v>0</v>
      </c>
      <c r="J20" s="364">
        <v>0</v>
      </c>
      <c r="K20" s="364">
        <v>0</v>
      </c>
      <c r="L20" s="364">
        <v>0</v>
      </c>
      <c r="M20" s="364">
        <v>0</v>
      </c>
      <c r="N20" s="364">
        <v>0</v>
      </c>
      <c r="O20" s="364">
        <v>0</v>
      </c>
      <c r="P20" s="364">
        <v>15000</v>
      </c>
      <c r="Q20" s="364">
        <v>15000</v>
      </c>
      <c r="R20" s="364">
        <v>0</v>
      </c>
      <c r="S20" s="364">
        <v>0</v>
      </c>
    </row>
    <row r="21" spans="1:19" ht="14.25" customHeight="1" thickBot="1">
      <c r="A21" s="409"/>
      <c r="B21" s="409"/>
      <c r="C21" s="410"/>
      <c r="D21" s="410"/>
      <c r="E21" s="363" t="s">
        <v>341</v>
      </c>
      <c r="F21" s="364">
        <v>245000</v>
      </c>
      <c r="G21" s="364">
        <v>0</v>
      </c>
      <c r="H21" s="364">
        <v>0</v>
      </c>
      <c r="I21" s="364">
        <v>0</v>
      </c>
      <c r="J21" s="364">
        <v>0</v>
      </c>
      <c r="K21" s="364">
        <v>0</v>
      </c>
      <c r="L21" s="364">
        <v>0</v>
      </c>
      <c r="M21" s="364">
        <v>0</v>
      </c>
      <c r="N21" s="364">
        <v>0</v>
      </c>
      <c r="O21" s="364">
        <v>0</v>
      </c>
      <c r="P21" s="364">
        <v>245000</v>
      </c>
      <c r="Q21" s="364">
        <v>245000</v>
      </c>
      <c r="R21" s="364">
        <v>0</v>
      </c>
      <c r="S21" s="364">
        <v>0</v>
      </c>
    </row>
    <row r="22" spans="1:19" ht="14.25" customHeight="1" thickBot="1">
      <c r="A22" s="409"/>
      <c r="B22" s="409"/>
      <c r="C22" s="409">
        <v>6060</v>
      </c>
      <c r="D22" s="410" t="s">
        <v>492</v>
      </c>
      <c r="E22" s="365" t="s">
        <v>338</v>
      </c>
      <c r="F22" s="366">
        <v>0</v>
      </c>
      <c r="G22" s="366">
        <v>0</v>
      </c>
      <c r="H22" s="366">
        <v>0</v>
      </c>
      <c r="I22" s="366">
        <v>0</v>
      </c>
      <c r="J22" s="366">
        <v>0</v>
      </c>
      <c r="K22" s="366">
        <v>0</v>
      </c>
      <c r="L22" s="366">
        <v>0</v>
      </c>
      <c r="M22" s="366">
        <v>0</v>
      </c>
      <c r="N22" s="366">
        <v>0</v>
      </c>
      <c r="O22" s="366">
        <v>0</v>
      </c>
      <c r="P22" s="366">
        <v>0</v>
      </c>
      <c r="Q22" s="366">
        <v>0</v>
      </c>
      <c r="R22" s="366">
        <v>0</v>
      </c>
      <c r="S22" s="366">
        <v>0</v>
      </c>
    </row>
    <row r="23" spans="1:19" ht="14.25" customHeight="1" thickBot="1">
      <c r="A23" s="409"/>
      <c r="B23" s="409"/>
      <c r="C23" s="409"/>
      <c r="D23" s="410"/>
      <c r="E23" s="363" t="s">
        <v>339</v>
      </c>
      <c r="F23" s="364">
        <v>0</v>
      </c>
      <c r="G23" s="364">
        <v>0</v>
      </c>
      <c r="H23" s="364">
        <v>0</v>
      </c>
      <c r="I23" s="364">
        <v>0</v>
      </c>
      <c r="J23" s="364">
        <v>0</v>
      </c>
      <c r="K23" s="364">
        <v>0</v>
      </c>
      <c r="L23" s="364">
        <v>0</v>
      </c>
      <c r="M23" s="364">
        <v>0</v>
      </c>
      <c r="N23" s="364">
        <v>0</v>
      </c>
      <c r="O23" s="364">
        <v>0</v>
      </c>
      <c r="P23" s="364">
        <v>0</v>
      </c>
      <c r="Q23" s="364">
        <v>0</v>
      </c>
      <c r="R23" s="364">
        <v>0</v>
      </c>
      <c r="S23" s="364">
        <v>0</v>
      </c>
    </row>
    <row r="24" spans="1:19" ht="14.25" customHeight="1" thickBot="1">
      <c r="A24" s="409"/>
      <c r="B24" s="409"/>
      <c r="C24" s="409"/>
      <c r="D24" s="410"/>
      <c r="E24" s="363" t="s">
        <v>340</v>
      </c>
      <c r="F24" s="364">
        <v>15000</v>
      </c>
      <c r="G24" s="364">
        <v>0</v>
      </c>
      <c r="H24" s="364">
        <v>0</v>
      </c>
      <c r="I24" s="364">
        <v>0</v>
      </c>
      <c r="J24" s="364">
        <v>0</v>
      </c>
      <c r="K24" s="364">
        <v>0</v>
      </c>
      <c r="L24" s="364">
        <v>0</v>
      </c>
      <c r="M24" s="364">
        <v>0</v>
      </c>
      <c r="N24" s="364">
        <v>0</v>
      </c>
      <c r="O24" s="364">
        <v>0</v>
      </c>
      <c r="P24" s="364">
        <v>15000</v>
      </c>
      <c r="Q24" s="364">
        <v>15000</v>
      </c>
      <c r="R24" s="364">
        <v>0</v>
      </c>
      <c r="S24" s="364">
        <v>0</v>
      </c>
    </row>
    <row r="25" spans="1:19" ht="14.25" customHeight="1">
      <c r="A25" s="409"/>
      <c r="B25" s="409"/>
      <c r="C25" s="409"/>
      <c r="D25" s="410"/>
      <c r="E25" s="363" t="s">
        <v>341</v>
      </c>
      <c r="F25" s="364">
        <v>15000</v>
      </c>
      <c r="G25" s="364">
        <v>0</v>
      </c>
      <c r="H25" s="364">
        <v>0</v>
      </c>
      <c r="I25" s="364">
        <v>0</v>
      </c>
      <c r="J25" s="364">
        <v>0</v>
      </c>
      <c r="K25" s="364">
        <v>0</v>
      </c>
      <c r="L25" s="364">
        <v>0</v>
      </c>
      <c r="M25" s="364">
        <v>0</v>
      </c>
      <c r="N25" s="364">
        <v>0</v>
      </c>
      <c r="O25" s="364">
        <v>0</v>
      </c>
      <c r="P25" s="364">
        <v>15000</v>
      </c>
      <c r="Q25" s="364">
        <v>15000</v>
      </c>
      <c r="R25" s="364">
        <v>0</v>
      </c>
      <c r="S25" s="364">
        <v>0</v>
      </c>
    </row>
    <row r="26" spans="1:19" ht="14.25" customHeight="1">
      <c r="A26" s="413">
        <v>600</v>
      </c>
      <c r="B26" s="413"/>
      <c r="C26" s="412" t="s">
        <v>472</v>
      </c>
      <c r="D26" s="412"/>
      <c r="E26" s="363" t="s">
        <v>338</v>
      </c>
      <c r="F26" s="364">
        <v>1729558</v>
      </c>
      <c r="G26" s="364">
        <v>777558</v>
      </c>
      <c r="H26" s="364">
        <v>747058</v>
      </c>
      <c r="I26" s="364">
        <v>28818</v>
      </c>
      <c r="J26" s="364">
        <v>718240</v>
      </c>
      <c r="K26" s="364">
        <v>0</v>
      </c>
      <c r="L26" s="364">
        <v>30500</v>
      </c>
      <c r="M26" s="364">
        <v>0</v>
      </c>
      <c r="N26" s="364">
        <v>0</v>
      </c>
      <c r="O26" s="364">
        <v>0</v>
      </c>
      <c r="P26" s="364">
        <v>952000</v>
      </c>
      <c r="Q26" s="364">
        <v>952000</v>
      </c>
      <c r="R26" s="364">
        <v>0</v>
      </c>
      <c r="S26" s="364">
        <v>0</v>
      </c>
    </row>
    <row r="27" spans="1:19" ht="14.25" customHeight="1">
      <c r="A27" s="413"/>
      <c r="B27" s="413"/>
      <c r="C27" s="412"/>
      <c r="D27" s="412"/>
      <c r="E27" s="363" t="s">
        <v>339</v>
      </c>
      <c r="F27" s="364">
        <v>0</v>
      </c>
      <c r="G27" s="364">
        <v>0</v>
      </c>
      <c r="H27" s="364">
        <v>0</v>
      </c>
      <c r="I27" s="364">
        <v>0</v>
      </c>
      <c r="J27" s="364">
        <v>0</v>
      </c>
      <c r="K27" s="364">
        <v>0</v>
      </c>
      <c r="L27" s="364">
        <v>0</v>
      </c>
      <c r="M27" s="364">
        <v>0</v>
      </c>
      <c r="N27" s="364">
        <v>0</v>
      </c>
      <c r="O27" s="364">
        <v>0</v>
      </c>
      <c r="P27" s="364">
        <v>0</v>
      </c>
      <c r="Q27" s="364">
        <v>0</v>
      </c>
      <c r="R27" s="364">
        <v>0</v>
      </c>
      <c r="S27" s="364">
        <v>0</v>
      </c>
    </row>
    <row r="28" spans="1:19" ht="14.25" customHeight="1">
      <c r="A28" s="413"/>
      <c r="B28" s="413"/>
      <c r="C28" s="412"/>
      <c r="D28" s="412"/>
      <c r="E28" s="363" t="s">
        <v>340</v>
      </c>
      <c r="F28" s="364">
        <v>1700000</v>
      </c>
      <c r="G28" s="364">
        <v>100000</v>
      </c>
      <c r="H28" s="364">
        <v>0</v>
      </c>
      <c r="I28" s="364">
        <v>0</v>
      </c>
      <c r="J28" s="364">
        <v>0</v>
      </c>
      <c r="K28" s="364">
        <v>100000</v>
      </c>
      <c r="L28" s="364">
        <v>0</v>
      </c>
      <c r="M28" s="364">
        <v>0</v>
      </c>
      <c r="N28" s="364">
        <v>0</v>
      </c>
      <c r="O28" s="364">
        <v>0</v>
      </c>
      <c r="P28" s="364">
        <v>1600000</v>
      </c>
      <c r="Q28" s="364">
        <v>1600000</v>
      </c>
      <c r="R28" s="364">
        <v>0</v>
      </c>
      <c r="S28" s="364">
        <v>0</v>
      </c>
    </row>
    <row r="29" spans="1:19" ht="14.25" customHeight="1" thickBot="1">
      <c r="A29" s="413"/>
      <c r="B29" s="413"/>
      <c r="C29" s="412"/>
      <c r="D29" s="412"/>
      <c r="E29" s="363" t="s">
        <v>341</v>
      </c>
      <c r="F29" s="364">
        <v>3429558</v>
      </c>
      <c r="G29" s="364">
        <v>877558</v>
      </c>
      <c r="H29" s="364">
        <v>747058</v>
      </c>
      <c r="I29" s="364">
        <v>28818</v>
      </c>
      <c r="J29" s="364">
        <v>718240</v>
      </c>
      <c r="K29" s="364">
        <v>100000</v>
      </c>
      <c r="L29" s="364">
        <v>30500</v>
      </c>
      <c r="M29" s="364">
        <v>0</v>
      </c>
      <c r="N29" s="364">
        <v>0</v>
      </c>
      <c r="O29" s="364">
        <v>0</v>
      </c>
      <c r="P29" s="364">
        <v>2552000</v>
      </c>
      <c r="Q29" s="364">
        <v>2552000</v>
      </c>
      <c r="R29" s="364">
        <v>0</v>
      </c>
      <c r="S29" s="364">
        <v>0</v>
      </c>
    </row>
    <row r="30" spans="1:19" ht="14.25" customHeight="1" thickBot="1">
      <c r="A30" s="409"/>
      <c r="B30" s="409">
        <v>60014</v>
      </c>
      <c r="C30" s="410" t="s">
        <v>493</v>
      </c>
      <c r="D30" s="410"/>
      <c r="E30" s="365" t="s">
        <v>338</v>
      </c>
      <c r="F30" s="366">
        <v>395000</v>
      </c>
      <c r="G30" s="366">
        <v>195000</v>
      </c>
      <c r="H30" s="366">
        <v>195000</v>
      </c>
      <c r="I30" s="366">
        <v>0</v>
      </c>
      <c r="J30" s="366">
        <v>195000</v>
      </c>
      <c r="K30" s="366">
        <v>0</v>
      </c>
      <c r="L30" s="366">
        <v>0</v>
      </c>
      <c r="M30" s="366">
        <v>0</v>
      </c>
      <c r="N30" s="366">
        <v>0</v>
      </c>
      <c r="O30" s="366">
        <v>0</v>
      </c>
      <c r="P30" s="366">
        <v>200000</v>
      </c>
      <c r="Q30" s="366">
        <v>200000</v>
      </c>
      <c r="R30" s="366">
        <v>0</v>
      </c>
      <c r="S30" s="366">
        <v>0</v>
      </c>
    </row>
    <row r="31" spans="1:19" ht="14.25" customHeight="1" thickBot="1">
      <c r="A31" s="409"/>
      <c r="B31" s="409"/>
      <c r="C31" s="410"/>
      <c r="D31" s="410"/>
      <c r="E31" s="363" t="s">
        <v>339</v>
      </c>
      <c r="F31" s="364">
        <v>0</v>
      </c>
      <c r="G31" s="364">
        <v>0</v>
      </c>
      <c r="H31" s="364">
        <v>0</v>
      </c>
      <c r="I31" s="364">
        <v>0</v>
      </c>
      <c r="J31" s="364">
        <v>0</v>
      </c>
      <c r="K31" s="364">
        <v>0</v>
      </c>
      <c r="L31" s="364">
        <v>0</v>
      </c>
      <c r="M31" s="364">
        <v>0</v>
      </c>
      <c r="N31" s="364">
        <v>0</v>
      </c>
      <c r="O31" s="364">
        <v>0</v>
      </c>
      <c r="P31" s="364">
        <v>0</v>
      </c>
      <c r="Q31" s="364">
        <v>0</v>
      </c>
      <c r="R31" s="364">
        <v>0</v>
      </c>
      <c r="S31" s="364">
        <v>0</v>
      </c>
    </row>
    <row r="32" spans="1:19" ht="14.25" customHeight="1" thickBot="1">
      <c r="A32" s="409"/>
      <c r="B32" s="409"/>
      <c r="C32" s="410"/>
      <c r="D32" s="410"/>
      <c r="E32" s="363" t="s">
        <v>340</v>
      </c>
      <c r="F32" s="364">
        <v>100000</v>
      </c>
      <c r="G32" s="364">
        <v>100000</v>
      </c>
      <c r="H32" s="364">
        <v>0</v>
      </c>
      <c r="I32" s="364">
        <v>0</v>
      </c>
      <c r="J32" s="364">
        <v>0</v>
      </c>
      <c r="K32" s="364">
        <v>100000</v>
      </c>
      <c r="L32" s="364">
        <v>0</v>
      </c>
      <c r="M32" s="364">
        <v>0</v>
      </c>
      <c r="N32" s="364">
        <v>0</v>
      </c>
      <c r="O32" s="364">
        <v>0</v>
      </c>
      <c r="P32" s="364">
        <v>0</v>
      </c>
      <c r="Q32" s="364">
        <v>0</v>
      </c>
      <c r="R32" s="364">
        <v>0</v>
      </c>
      <c r="S32" s="364">
        <v>0</v>
      </c>
    </row>
    <row r="33" spans="1:19" ht="14.25" customHeight="1" thickBot="1">
      <c r="A33" s="409"/>
      <c r="B33" s="409"/>
      <c r="C33" s="410"/>
      <c r="D33" s="410"/>
      <c r="E33" s="363" t="s">
        <v>341</v>
      </c>
      <c r="F33" s="364">
        <v>495000</v>
      </c>
      <c r="G33" s="364">
        <v>295000</v>
      </c>
      <c r="H33" s="364">
        <v>195000</v>
      </c>
      <c r="I33" s="364">
        <v>0</v>
      </c>
      <c r="J33" s="364">
        <v>195000</v>
      </c>
      <c r="K33" s="364">
        <v>100000</v>
      </c>
      <c r="L33" s="364">
        <v>0</v>
      </c>
      <c r="M33" s="364">
        <v>0</v>
      </c>
      <c r="N33" s="364">
        <v>0</v>
      </c>
      <c r="O33" s="364">
        <v>0</v>
      </c>
      <c r="P33" s="364">
        <v>200000</v>
      </c>
      <c r="Q33" s="364">
        <v>200000</v>
      </c>
      <c r="R33" s="364">
        <v>0</v>
      </c>
      <c r="S33" s="364">
        <v>0</v>
      </c>
    </row>
    <row r="34" spans="1:19" ht="14.25" customHeight="1" thickBot="1">
      <c r="A34" s="409"/>
      <c r="B34" s="409"/>
      <c r="C34" s="409">
        <v>2710</v>
      </c>
      <c r="D34" s="410" t="s">
        <v>494</v>
      </c>
      <c r="E34" s="365" t="s">
        <v>338</v>
      </c>
      <c r="F34" s="366">
        <v>0</v>
      </c>
      <c r="G34" s="366">
        <v>0</v>
      </c>
      <c r="H34" s="366">
        <v>0</v>
      </c>
      <c r="I34" s="366">
        <v>0</v>
      </c>
      <c r="J34" s="366">
        <v>0</v>
      </c>
      <c r="K34" s="366">
        <v>0</v>
      </c>
      <c r="L34" s="366">
        <v>0</v>
      </c>
      <c r="M34" s="366">
        <v>0</v>
      </c>
      <c r="N34" s="366">
        <v>0</v>
      </c>
      <c r="O34" s="366">
        <v>0</v>
      </c>
      <c r="P34" s="366">
        <v>0</v>
      </c>
      <c r="Q34" s="366">
        <v>0</v>
      </c>
      <c r="R34" s="366">
        <v>0</v>
      </c>
      <c r="S34" s="366">
        <v>0</v>
      </c>
    </row>
    <row r="35" spans="1:19" ht="14.25" customHeight="1" thickBot="1">
      <c r="A35" s="409"/>
      <c r="B35" s="409"/>
      <c r="C35" s="409"/>
      <c r="D35" s="410"/>
      <c r="E35" s="363" t="s">
        <v>339</v>
      </c>
      <c r="F35" s="364">
        <v>0</v>
      </c>
      <c r="G35" s="364">
        <v>0</v>
      </c>
      <c r="H35" s="364">
        <v>0</v>
      </c>
      <c r="I35" s="364">
        <v>0</v>
      </c>
      <c r="J35" s="364">
        <v>0</v>
      </c>
      <c r="K35" s="364">
        <v>0</v>
      </c>
      <c r="L35" s="364">
        <v>0</v>
      </c>
      <c r="M35" s="364">
        <v>0</v>
      </c>
      <c r="N35" s="364">
        <v>0</v>
      </c>
      <c r="O35" s="364">
        <v>0</v>
      </c>
      <c r="P35" s="364">
        <v>0</v>
      </c>
      <c r="Q35" s="364">
        <v>0</v>
      </c>
      <c r="R35" s="364">
        <v>0</v>
      </c>
      <c r="S35" s="364">
        <v>0</v>
      </c>
    </row>
    <row r="36" spans="1:19" ht="14.25" customHeight="1" thickBot="1">
      <c r="A36" s="409"/>
      <c r="B36" s="409"/>
      <c r="C36" s="409"/>
      <c r="D36" s="410"/>
      <c r="E36" s="363" t="s">
        <v>340</v>
      </c>
      <c r="F36" s="364">
        <v>100000</v>
      </c>
      <c r="G36" s="364">
        <v>100000</v>
      </c>
      <c r="H36" s="364">
        <v>0</v>
      </c>
      <c r="I36" s="364">
        <v>0</v>
      </c>
      <c r="J36" s="364">
        <v>0</v>
      </c>
      <c r="K36" s="364">
        <v>100000</v>
      </c>
      <c r="L36" s="364">
        <v>0</v>
      </c>
      <c r="M36" s="364">
        <v>0</v>
      </c>
      <c r="N36" s="364">
        <v>0</v>
      </c>
      <c r="O36" s="364">
        <v>0</v>
      </c>
      <c r="P36" s="364">
        <v>0</v>
      </c>
      <c r="Q36" s="364">
        <v>0</v>
      </c>
      <c r="R36" s="364">
        <v>0</v>
      </c>
      <c r="S36" s="364">
        <v>0</v>
      </c>
    </row>
    <row r="37" spans="1:19" ht="14.25" customHeight="1" thickBot="1">
      <c r="A37" s="409"/>
      <c r="B37" s="409"/>
      <c r="C37" s="409"/>
      <c r="D37" s="410"/>
      <c r="E37" s="363" t="s">
        <v>341</v>
      </c>
      <c r="F37" s="364">
        <v>100000</v>
      </c>
      <c r="G37" s="364">
        <v>100000</v>
      </c>
      <c r="H37" s="364">
        <v>0</v>
      </c>
      <c r="I37" s="364">
        <v>0</v>
      </c>
      <c r="J37" s="364">
        <v>0</v>
      </c>
      <c r="K37" s="364">
        <v>100000</v>
      </c>
      <c r="L37" s="364">
        <v>0</v>
      </c>
      <c r="M37" s="364">
        <v>0</v>
      </c>
      <c r="N37" s="364">
        <v>0</v>
      </c>
      <c r="O37" s="364">
        <v>0</v>
      </c>
      <c r="P37" s="364">
        <v>0</v>
      </c>
      <c r="Q37" s="364">
        <v>0</v>
      </c>
      <c r="R37" s="364">
        <v>0</v>
      </c>
      <c r="S37" s="364">
        <v>0</v>
      </c>
    </row>
    <row r="38" spans="1:19" ht="14.25" customHeight="1" thickBot="1">
      <c r="A38" s="409" t="s">
        <v>157</v>
      </c>
      <c r="B38" s="409">
        <v>60016</v>
      </c>
      <c r="C38" s="410" t="s">
        <v>477</v>
      </c>
      <c r="D38" s="410"/>
      <c r="E38" s="365" t="s">
        <v>338</v>
      </c>
      <c r="F38" s="366">
        <v>1234558</v>
      </c>
      <c r="G38" s="366">
        <v>562558</v>
      </c>
      <c r="H38" s="366">
        <v>532058</v>
      </c>
      <c r="I38" s="366">
        <v>28818</v>
      </c>
      <c r="J38" s="366">
        <v>503240</v>
      </c>
      <c r="K38" s="366">
        <v>0</v>
      </c>
      <c r="L38" s="366">
        <v>30500</v>
      </c>
      <c r="M38" s="366">
        <v>0</v>
      </c>
      <c r="N38" s="366">
        <v>0</v>
      </c>
      <c r="O38" s="366">
        <v>0</v>
      </c>
      <c r="P38" s="366">
        <v>672000</v>
      </c>
      <c r="Q38" s="366">
        <v>672000</v>
      </c>
      <c r="R38" s="366">
        <v>0</v>
      </c>
      <c r="S38" s="366">
        <v>0</v>
      </c>
    </row>
    <row r="39" spans="1:19" ht="14.25" customHeight="1" thickBot="1">
      <c r="A39" s="409"/>
      <c r="B39" s="409"/>
      <c r="C39" s="410"/>
      <c r="D39" s="410"/>
      <c r="E39" s="363" t="s">
        <v>339</v>
      </c>
      <c r="F39" s="364">
        <v>0</v>
      </c>
      <c r="G39" s="364">
        <v>0</v>
      </c>
      <c r="H39" s="364">
        <v>0</v>
      </c>
      <c r="I39" s="364">
        <v>0</v>
      </c>
      <c r="J39" s="364">
        <v>0</v>
      </c>
      <c r="K39" s="364">
        <v>0</v>
      </c>
      <c r="L39" s="364">
        <v>0</v>
      </c>
      <c r="M39" s="364">
        <v>0</v>
      </c>
      <c r="N39" s="364">
        <v>0</v>
      </c>
      <c r="O39" s="364">
        <v>0</v>
      </c>
      <c r="P39" s="364">
        <v>0</v>
      </c>
      <c r="Q39" s="364">
        <v>0</v>
      </c>
      <c r="R39" s="364">
        <v>0</v>
      </c>
      <c r="S39" s="364">
        <v>0</v>
      </c>
    </row>
    <row r="40" spans="1:19" ht="14.25" customHeight="1" thickBot="1">
      <c r="A40" s="409"/>
      <c r="B40" s="409"/>
      <c r="C40" s="410"/>
      <c r="D40" s="410"/>
      <c r="E40" s="363" t="s">
        <v>340</v>
      </c>
      <c r="F40" s="364">
        <v>1600000</v>
      </c>
      <c r="G40" s="364">
        <v>0</v>
      </c>
      <c r="H40" s="364">
        <v>0</v>
      </c>
      <c r="I40" s="364">
        <v>0</v>
      </c>
      <c r="J40" s="364">
        <v>0</v>
      </c>
      <c r="K40" s="364">
        <v>0</v>
      </c>
      <c r="L40" s="364">
        <v>0</v>
      </c>
      <c r="M40" s="364">
        <v>0</v>
      </c>
      <c r="N40" s="364">
        <v>0</v>
      </c>
      <c r="O40" s="364">
        <v>0</v>
      </c>
      <c r="P40" s="364">
        <v>1600000</v>
      </c>
      <c r="Q40" s="364">
        <v>1600000</v>
      </c>
      <c r="R40" s="364">
        <v>0</v>
      </c>
      <c r="S40" s="364">
        <v>0</v>
      </c>
    </row>
    <row r="41" spans="1:19" ht="14.25" customHeight="1">
      <c r="A41" s="409"/>
      <c r="B41" s="409"/>
      <c r="C41" s="410"/>
      <c r="D41" s="410"/>
      <c r="E41" s="363" t="s">
        <v>341</v>
      </c>
      <c r="F41" s="364">
        <v>2834558</v>
      </c>
      <c r="G41" s="364">
        <v>562558</v>
      </c>
      <c r="H41" s="364">
        <v>532058</v>
      </c>
      <c r="I41" s="364">
        <v>28818</v>
      </c>
      <c r="J41" s="364">
        <v>503240</v>
      </c>
      <c r="K41" s="364">
        <v>0</v>
      </c>
      <c r="L41" s="364">
        <v>30500</v>
      </c>
      <c r="M41" s="364">
        <v>0</v>
      </c>
      <c r="N41" s="364">
        <v>0</v>
      </c>
      <c r="O41" s="364">
        <v>0</v>
      </c>
      <c r="P41" s="364">
        <v>2272000</v>
      </c>
      <c r="Q41" s="364">
        <v>2272000</v>
      </c>
      <c r="R41" s="364">
        <v>0</v>
      </c>
      <c r="S41" s="364">
        <v>0</v>
      </c>
    </row>
    <row r="42" spans="1:19" ht="8.25" customHeight="1">
      <c r="A42" s="398" t="s">
        <v>6</v>
      </c>
      <c r="B42" s="398" t="s">
        <v>155</v>
      </c>
      <c r="C42" s="405" t="s">
        <v>8</v>
      </c>
      <c r="D42" s="406"/>
      <c r="E42" s="407"/>
      <c r="F42" s="408" t="s">
        <v>313</v>
      </c>
      <c r="G42" s="398" t="s">
        <v>314</v>
      </c>
      <c r="H42" s="398"/>
      <c r="I42" s="398"/>
      <c r="J42" s="398"/>
      <c r="K42" s="398"/>
      <c r="L42" s="398"/>
      <c r="M42" s="398"/>
      <c r="N42" s="398"/>
      <c r="O42" s="398"/>
      <c r="P42" s="398"/>
      <c r="Q42" s="398"/>
      <c r="R42" s="398"/>
      <c r="S42" s="398"/>
    </row>
    <row r="43" spans="1:19" ht="14.25" customHeight="1">
      <c r="A43" s="398"/>
      <c r="B43" s="398"/>
      <c r="C43" s="405"/>
      <c r="D43" s="401"/>
      <c r="E43" s="402"/>
      <c r="F43" s="408"/>
      <c r="G43" s="398" t="s">
        <v>315</v>
      </c>
      <c r="H43" s="398" t="s">
        <v>76</v>
      </c>
      <c r="I43" s="398"/>
      <c r="J43" s="398"/>
      <c r="K43" s="398"/>
      <c r="L43" s="398"/>
      <c r="M43" s="398"/>
      <c r="N43" s="398"/>
      <c r="O43" s="398"/>
      <c r="P43" s="398" t="s">
        <v>316</v>
      </c>
      <c r="Q43" s="398" t="s">
        <v>76</v>
      </c>
      <c r="R43" s="398"/>
      <c r="S43" s="398"/>
    </row>
    <row r="44" spans="1:19" ht="2.25" customHeight="1">
      <c r="A44" s="398"/>
      <c r="B44" s="398"/>
      <c r="C44" s="405"/>
      <c r="D44" s="401"/>
      <c r="E44" s="402"/>
      <c r="F44" s="408"/>
      <c r="G44" s="398"/>
      <c r="H44" s="398"/>
      <c r="I44" s="398"/>
      <c r="J44" s="398"/>
      <c r="K44" s="398"/>
      <c r="L44" s="398"/>
      <c r="M44" s="398"/>
      <c r="N44" s="398"/>
      <c r="O44" s="398"/>
      <c r="P44" s="398"/>
      <c r="Q44" s="398" t="s">
        <v>317</v>
      </c>
      <c r="R44" s="398" t="s">
        <v>71</v>
      </c>
      <c r="S44" s="398" t="s">
        <v>318</v>
      </c>
    </row>
    <row r="45" spans="1:19" ht="5.25" customHeight="1">
      <c r="A45" s="398"/>
      <c r="B45" s="398"/>
      <c r="C45" s="405"/>
      <c r="D45" s="403" t="s">
        <v>133</v>
      </c>
      <c r="E45" s="404"/>
      <c r="F45" s="408"/>
      <c r="G45" s="398"/>
      <c r="H45" s="398" t="s">
        <v>319</v>
      </c>
      <c r="I45" s="398" t="s">
        <v>76</v>
      </c>
      <c r="J45" s="398"/>
      <c r="K45" s="398" t="s">
        <v>320</v>
      </c>
      <c r="L45" s="398" t="s">
        <v>321</v>
      </c>
      <c r="M45" s="398" t="s">
        <v>322</v>
      </c>
      <c r="N45" s="398" t="s">
        <v>323</v>
      </c>
      <c r="O45" s="398" t="s">
        <v>324</v>
      </c>
      <c r="P45" s="398"/>
      <c r="Q45" s="398"/>
      <c r="R45" s="398"/>
      <c r="S45" s="398"/>
    </row>
    <row r="46" spans="1:19" ht="10.5" customHeight="1">
      <c r="A46" s="398"/>
      <c r="B46" s="398"/>
      <c r="C46" s="405"/>
      <c r="D46" s="401"/>
      <c r="E46" s="402"/>
      <c r="F46" s="408"/>
      <c r="G46" s="398"/>
      <c r="H46" s="398"/>
      <c r="I46" s="398"/>
      <c r="J46" s="398"/>
      <c r="K46" s="398"/>
      <c r="L46" s="398"/>
      <c r="M46" s="398"/>
      <c r="N46" s="398"/>
      <c r="O46" s="398"/>
      <c r="P46" s="398"/>
      <c r="Q46" s="398"/>
      <c r="R46" s="398" t="s">
        <v>325</v>
      </c>
      <c r="S46" s="398"/>
    </row>
    <row r="47" spans="1:19" ht="63" customHeight="1">
      <c r="A47" s="398"/>
      <c r="B47" s="398"/>
      <c r="C47" s="405"/>
      <c r="D47" s="310"/>
      <c r="E47" s="311"/>
      <c r="F47" s="408"/>
      <c r="G47" s="398"/>
      <c r="H47" s="398"/>
      <c r="I47" s="312" t="s">
        <v>326</v>
      </c>
      <c r="J47" s="312" t="s">
        <v>327</v>
      </c>
      <c r="K47" s="398"/>
      <c r="L47" s="398"/>
      <c r="M47" s="398"/>
      <c r="N47" s="398"/>
      <c r="O47" s="398"/>
      <c r="P47" s="398"/>
      <c r="Q47" s="398"/>
      <c r="R47" s="398"/>
      <c r="S47" s="398"/>
    </row>
    <row r="48" spans="1:19" ht="9.75" customHeight="1" thickBot="1">
      <c r="A48" s="313" t="s">
        <v>293</v>
      </c>
      <c r="B48" s="313" t="s">
        <v>294</v>
      </c>
      <c r="C48" s="313" t="s">
        <v>295</v>
      </c>
      <c r="D48" s="399">
        <v>4</v>
      </c>
      <c r="E48" s="400"/>
      <c r="F48" s="313" t="s">
        <v>297</v>
      </c>
      <c r="G48" s="313" t="s">
        <v>298</v>
      </c>
      <c r="H48" s="313" t="s">
        <v>299</v>
      </c>
      <c r="I48" s="313" t="s">
        <v>300</v>
      </c>
      <c r="J48" s="313" t="s">
        <v>328</v>
      </c>
      <c r="K48" s="313" t="s">
        <v>329</v>
      </c>
      <c r="L48" s="313" t="s">
        <v>330</v>
      </c>
      <c r="M48" s="313" t="s">
        <v>331</v>
      </c>
      <c r="N48" s="313" t="s">
        <v>332</v>
      </c>
      <c r="O48" s="313" t="s">
        <v>333</v>
      </c>
      <c r="P48" s="313" t="s">
        <v>334</v>
      </c>
      <c r="Q48" s="313" t="s">
        <v>335</v>
      </c>
      <c r="R48" s="314" t="s">
        <v>336</v>
      </c>
      <c r="S48" s="313" t="s">
        <v>337</v>
      </c>
    </row>
    <row r="49" spans="1:19" ht="14.25" customHeight="1" thickBot="1">
      <c r="A49" s="409"/>
      <c r="B49" s="409"/>
      <c r="C49" s="409">
        <v>6050</v>
      </c>
      <c r="D49" s="410" t="s">
        <v>495</v>
      </c>
      <c r="E49" s="365" t="s">
        <v>338</v>
      </c>
      <c r="F49" s="366">
        <v>657000</v>
      </c>
      <c r="G49" s="366">
        <v>0</v>
      </c>
      <c r="H49" s="366">
        <v>0</v>
      </c>
      <c r="I49" s="366">
        <v>0</v>
      </c>
      <c r="J49" s="366">
        <v>0</v>
      </c>
      <c r="K49" s="366">
        <v>0</v>
      </c>
      <c r="L49" s="366">
        <v>0</v>
      </c>
      <c r="M49" s="366">
        <v>0</v>
      </c>
      <c r="N49" s="366">
        <v>0</v>
      </c>
      <c r="O49" s="366">
        <v>0</v>
      </c>
      <c r="P49" s="366">
        <v>657000</v>
      </c>
      <c r="Q49" s="366">
        <v>657000</v>
      </c>
      <c r="R49" s="366">
        <v>0</v>
      </c>
      <c r="S49" s="366">
        <v>0</v>
      </c>
    </row>
    <row r="50" spans="1:19" ht="14.25" customHeight="1" thickBot="1">
      <c r="A50" s="409"/>
      <c r="B50" s="409"/>
      <c r="C50" s="409"/>
      <c r="D50" s="410"/>
      <c r="E50" s="363" t="s">
        <v>339</v>
      </c>
      <c r="F50" s="364">
        <v>0</v>
      </c>
      <c r="G50" s="364">
        <v>0</v>
      </c>
      <c r="H50" s="364">
        <v>0</v>
      </c>
      <c r="I50" s="364">
        <v>0</v>
      </c>
      <c r="J50" s="364">
        <v>0</v>
      </c>
      <c r="K50" s="364">
        <v>0</v>
      </c>
      <c r="L50" s="364">
        <v>0</v>
      </c>
      <c r="M50" s="364">
        <v>0</v>
      </c>
      <c r="N50" s="364">
        <v>0</v>
      </c>
      <c r="O50" s="364">
        <v>0</v>
      </c>
      <c r="P50" s="364">
        <v>0</v>
      </c>
      <c r="Q50" s="364">
        <v>0</v>
      </c>
      <c r="R50" s="364">
        <v>0</v>
      </c>
      <c r="S50" s="364">
        <v>0</v>
      </c>
    </row>
    <row r="51" spans="1:19" ht="14.25" customHeight="1" thickBot="1">
      <c r="A51" s="409"/>
      <c r="B51" s="409"/>
      <c r="C51" s="409"/>
      <c r="D51" s="410"/>
      <c r="E51" s="363" t="s">
        <v>340</v>
      </c>
      <c r="F51" s="364">
        <v>1600000</v>
      </c>
      <c r="G51" s="364">
        <v>0</v>
      </c>
      <c r="H51" s="364">
        <v>0</v>
      </c>
      <c r="I51" s="364">
        <v>0</v>
      </c>
      <c r="J51" s="364">
        <v>0</v>
      </c>
      <c r="K51" s="364">
        <v>0</v>
      </c>
      <c r="L51" s="364">
        <v>0</v>
      </c>
      <c r="M51" s="364">
        <v>0</v>
      </c>
      <c r="N51" s="364">
        <v>0</v>
      </c>
      <c r="O51" s="364">
        <v>0</v>
      </c>
      <c r="P51" s="364">
        <v>1600000</v>
      </c>
      <c r="Q51" s="364">
        <v>1600000</v>
      </c>
      <c r="R51" s="364">
        <v>0</v>
      </c>
      <c r="S51" s="364">
        <v>0</v>
      </c>
    </row>
    <row r="52" spans="1:19" ht="14.25" customHeight="1">
      <c r="A52" s="409"/>
      <c r="B52" s="409"/>
      <c r="C52" s="409"/>
      <c r="D52" s="410"/>
      <c r="E52" s="363" t="s">
        <v>341</v>
      </c>
      <c r="F52" s="364">
        <v>2257000</v>
      </c>
      <c r="G52" s="364">
        <v>0</v>
      </c>
      <c r="H52" s="364">
        <v>0</v>
      </c>
      <c r="I52" s="364">
        <v>0</v>
      </c>
      <c r="J52" s="364">
        <v>0</v>
      </c>
      <c r="K52" s="364">
        <v>0</v>
      </c>
      <c r="L52" s="364">
        <v>0</v>
      </c>
      <c r="M52" s="364">
        <v>0</v>
      </c>
      <c r="N52" s="364">
        <v>0</v>
      </c>
      <c r="O52" s="364">
        <v>0</v>
      </c>
      <c r="P52" s="364">
        <v>2257000</v>
      </c>
      <c r="Q52" s="364">
        <v>2257000</v>
      </c>
      <c r="R52" s="364">
        <v>0</v>
      </c>
      <c r="S52" s="364">
        <v>0</v>
      </c>
    </row>
    <row r="53" spans="1:19" ht="14.25" customHeight="1">
      <c r="A53" s="413">
        <v>757</v>
      </c>
      <c r="B53" s="413"/>
      <c r="C53" s="412" t="s">
        <v>496</v>
      </c>
      <c r="D53" s="412"/>
      <c r="E53" s="363" t="s">
        <v>338</v>
      </c>
      <c r="F53" s="364">
        <v>265000</v>
      </c>
      <c r="G53" s="364">
        <v>265000</v>
      </c>
      <c r="H53" s="364">
        <v>0</v>
      </c>
      <c r="I53" s="364">
        <v>0</v>
      </c>
      <c r="J53" s="364">
        <v>0</v>
      </c>
      <c r="K53" s="364">
        <v>0</v>
      </c>
      <c r="L53" s="364">
        <v>0</v>
      </c>
      <c r="M53" s="364">
        <v>0</v>
      </c>
      <c r="N53" s="364">
        <v>0</v>
      </c>
      <c r="O53" s="364">
        <v>265000</v>
      </c>
      <c r="P53" s="364">
        <v>0</v>
      </c>
      <c r="Q53" s="364">
        <v>0</v>
      </c>
      <c r="R53" s="364">
        <v>0</v>
      </c>
      <c r="S53" s="364">
        <v>0</v>
      </c>
    </row>
    <row r="54" spans="1:19" ht="14.25" customHeight="1">
      <c r="A54" s="413"/>
      <c r="B54" s="413"/>
      <c r="C54" s="412"/>
      <c r="D54" s="412"/>
      <c r="E54" s="363" t="s">
        <v>339</v>
      </c>
      <c r="F54" s="364">
        <v>0</v>
      </c>
      <c r="G54" s="364">
        <v>0</v>
      </c>
      <c r="H54" s="364">
        <v>0</v>
      </c>
      <c r="I54" s="364">
        <v>0</v>
      </c>
      <c r="J54" s="364">
        <v>0</v>
      </c>
      <c r="K54" s="364">
        <v>0</v>
      </c>
      <c r="L54" s="364">
        <v>0</v>
      </c>
      <c r="M54" s="364">
        <v>0</v>
      </c>
      <c r="N54" s="364">
        <v>0</v>
      </c>
      <c r="O54" s="364">
        <v>0</v>
      </c>
      <c r="P54" s="364">
        <v>0</v>
      </c>
      <c r="Q54" s="364">
        <v>0</v>
      </c>
      <c r="R54" s="364">
        <v>0</v>
      </c>
      <c r="S54" s="364">
        <v>0</v>
      </c>
    </row>
    <row r="55" spans="1:19" ht="14.25" customHeight="1">
      <c r="A55" s="413"/>
      <c r="B55" s="413"/>
      <c r="C55" s="412"/>
      <c r="D55" s="412"/>
      <c r="E55" s="363" t="s">
        <v>340</v>
      </c>
      <c r="F55" s="364">
        <v>25000</v>
      </c>
      <c r="G55" s="364">
        <v>25000</v>
      </c>
      <c r="H55" s="364">
        <v>0</v>
      </c>
      <c r="I55" s="364">
        <v>0</v>
      </c>
      <c r="J55" s="364">
        <v>0</v>
      </c>
      <c r="K55" s="364">
        <v>0</v>
      </c>
      <c r="L55" s="364">
        <v>0</v>
      </c>
      <c r="M55" s="364">
        <v>0</v>
      </c>
      <c r="N55" s="364">
        <v>0</v>
      </c>
      <c r="O55" s="364">
        <v>25000</v>
      </c>
      <c r="P55" s="364">
        <v>0</v>
      </c>
      <c r="Q55" s="364">
        <v>0</v>
      </c>
      <c r="R55" s="364">
        <v>0</v>
      </c>
      <c r="S55" s="364">
        <v>0</v>
      </c>
    </row>
    <row r="56" spans="1:19" ht="14.25" customHeight="1" thickBot="1">
      <c r="A56" s="413"/>
      <c r="B56" s="413"/>
      <c r="C56" s="412"/>
      <c r="D56" s="412"/>
      <c r="E56" s="363" t="s">
        <v>341</v>
      </c>
      <c r="F56" s="364">
        <v>290000</v>
      </c>
      <c r="G56" s="364">
        <v>290000</v>
      </c>
      <c r="H56" s="364">
        <v>0</v>
      </c>
      <c r="I56" s="364">
        <v>0</v>
      </c>
      <c r="J56" s="364">
        <v>0</v>
      </c>
      <c r="K56" s="364">
        <v>0</v>
      </c>
      <c r="L56" s="364">
        <v>0</v>
      </c>
      <c r="M56" s="364">
        <v>0</v>
      </c>
      <c r="N56" s="364">
        <v>0</v>
      </c>
      <c r="O56" s="364">
        <v>290000</v>
      </c>
      <c r="P56" s="364">
        <v>0</v>
      </c>
      <c r="Q56" s="364">
        <v>0</v>
      </c>
      <c r="R56" s="364">
        <v>0</v>
      </c>
      <c r="S56" s="364">
        <v>0</v>
      </c>
    </row>
    <row r="57" spans="1:19" ht="14.25" customHeight="1" thickBot="1">
      <c r="A57" s="409"/>
      <c r="B57" s="409">
        <v>75702</v>
      </c>
      <c r="C57" s="410" t="s">
        <v>497</v>
      </c>
      <c r="D57" s="410"/>
      <c r="E57" s="365" t="s">
        <v>338</v>
      </c>
      <c r="F57" s="366">
        <v>265000</v>
      </c>
      <c r="G57" s="366">
        <v>265000</v>
      </c>
      <c r="H57" s="366">
        <v>0</v>
      </c>
      <c r="I57" s="366">
        <v>0</v>
      </c>
      <c r="J57" s="366">
        <v>0</v>
      </c>
      <c r="K57" s="366">
        <v>0</v>
      </c>
      <c r="L57" s="366">
        <v>0</v>
      </c>
      <c r="M57" s="366">
        <v>0</v>
      </c>
      <c r="N57" s="366">
        <v>0</v>
      </c>
      <c r="O57" s="366">
        <v>265000</v>
      </c>
      <c r="P57" s="366">
        <v>0</v>
      </c>
      <c r="Q57" s="366">
        <v>0</v>
      </c>
      <c r="R57" s="366">
        <v>0</v>
      </c>
      <c r="S57" s="366">
        <v>0</v>
      </c>
    </row>
    <row r="58" spans="1:19" ht="14.25" customHeight="1" thickBot="1">
      <c r="A58" s="409"/>
      <c r="B58" s="409"/>
      <c r="C58" s="410"/>
      <c r="D58" s="410"/>
      <c r="E58" s="363" t="s">
        <v>339</v>
      </c>
      <c r="F58" s="364">
        <v>0</v>
      </c>
      <c r="G58" s="364">
        <v>0</v>
      </c>
      <c r="H58" s="364">
        <v>0</v>
      </c>
      <c r="I58" s="364">
        <v>0</v>
      </c>
      <c r="J58" s="364">
        <v>0</v>
      </c>
      <c r="K58" s="364">
        <v>0</v>
      </c>
      <c r="L58" s="364">
        <v>0</v>
      </c>
      <c r="M58" s="364">
        <v>0</v>
      </c>
      <c r="N58" s="364">
        <v>0</v>
      </c>
      <c r="O58" s="364">
        <v>0</v>
      </c>
      <c r="P58" s="364">
        <v>0</v>
      </c>
      <c r="Q58" s="364">
        <v>0</v>
      </c>
      <c r="R58" s="364">
        <v>0</v>
      </c>
      <c r="S58" s="364">
        <v>0</v>
      </c>
    </row>
    <row r="59" spans="1:19" ht="14.25" customHeight="1" thickBot="1">
      <c r="A59" s="409"/>
      <c r="B59" s="409"/>
      <c r="C59" s="410"/>
      <c r="D59" s="410"/>
      <c r="E59" s="363" t="s">
        <v>340</v>
      </c>
      <c r="F59" s="364">
        <v>25000</v>
      </c>
      <c r="G59" s="364">
        <v>25000</v>
      </c>
      <c r="H59" s="364">
        <v>0</v>
      </c>
      <c r="I59" s="364">
        <v>0</v>
      </c>
      <c r="J59" s="364">
        <v>0</v>
      </c>
      <c r="K59" s="364">
        <v>0</v>
      </c>
      <c r="L59" s="364">
        <v>0</v>
      </c>
      <c r="M59" s="364">
        <v>0</v>
      </c>
      <c r="N59" s="364">
        <v>0</v>
      </c>
      <c r="O59" s="364">
        <v>25000</v>
      </c>
      <c r="P59" s="364">
        <v>0</v>
      </c>
      <c r="Q59" s="364">
        <v>0</v>
      </c>
      <c r="R59" s="364">
        <v>0</v>
      </c>
      <c r="S59" s="364">
        <v>0</v>
      </c>
    </row>
    <row r="60" spans="1:19" ht="14.25" customHeight="1" thickBot="1">
      <c r="A60" s="409"/>
      <c r="B60" s="409"/>
      <c r="C60" s="410"/>
      <c r="D60" s="410"/>
      <c r="E60" s="363" t="s">
        <v>341</v>
      </c>
      <c r="F60" s="364">
        <v>290000</v>
      </c>
      <c r="G60" s="364">
        <v>290000</v>
      </c>
      <c r="H60" s="364">
        <v>0</v>
      </c>
      <c r="I60" s="364">
        <v>0</v>
      </c>
      <c r="J60" s="364">
        <v>0</v>
      </c>
      <c r="K60" s="364">
        <v>0</v>
      </c>
      <c r="L60" s="364">
        <v>0</v>
      </c>
      <c r="M60" s="364">
        <v>0</v>
      </c>
      <c r="N60" s="364">
        <v>0</v>
      </c>
      <c r="O60" s="364">
        <v>290000</v>
      </c>
      <c r="P60" s="364">
        <v>0</v>
      </c>
      <c r="Q60" s="364">
        <v>0</v>
      </c>
      <c r="R60" s="364">
        <v>0</v>
      </c>
      <c r="S60" s="364">
        <v>0</v>
      </c>
    </row>
    <row r="61" spans="1:19" ht="14.25" customHeight="1" thickBot="1">
      <c r="A61" s="409"/>
      <c r="B61" s="409"/>
      <c r="C61" s="409">
        <v>8110</v>
      </c>
      <c r="D61" s="410" t="s">
        <v>498</v>
      </c>
      <c r="E61" s="365" t="s">
        <v>338</v>
      </c>
      <c r="F61" s="366">
        <v>265000</v>
      </c>
      <c r="G61" s="366">
        <v>265000</v>
      </c>
      <c r="H61" s="366">
        <v>0</v>
      </c>
      <c r="I61" s="366">
        <v>0</v>
      </c>
      <c r="J61" s="366">
        <v>0</v>
      </c>
      <c r="K61" s="366">
        <v>0</v>
      </c>
      <c r="L61" s="366">
        <v>0</v>
      </c>
      <c r="M61" s="366">
        <v>0</v>
      </c>
      <c r="N61" s="366">
        <v>0</v>
      </c>
      <c r="O61" s="366">
        <v>265000</v>
      </c>
      <c r="P61" s="366">
        <v>0</v>
      </c>
      <c r="Q61" s="366">
        <v>0</v>
      </c>
      <c r="R61" s="366">
        <v>0</v>
      </c>
      <c r="S61" s="366">
        <v>0</v>
      </c>
    </row>
    <row r="62" spans="1:19" ht="14.25" customHeight="1" thickBot="1">
      <c r="A62" s="409"/>
      <c r="B62" s="409"/>
      <c r="C62" s="409"/>
      <c r="D62" s="410"/>
      <c r="E62" s="363" t="s">
        <v>339</v>
      </c>
      <c r="F62" s="364">
        <v>0</v>
      </c>
      <c r="G62" s="364">
        <v>0</v>
      </c>
      <c r="H62" s="364">
        <v>0</v>
      </c>
      <c r="I62" s="364">
        <v>0</v>
      </c>
      <c r="J62" s="364">
        <v>0</v>
      </c>
      <c r="K62" s="364">
        <v>0</v>
      </c>
      <c r="L62" s="364">
        <v>0</v>
      </c>
      <c r="M62" s="364">
        <v>0</v>
      </c>
      <c r="N62" s="364">
        <v>0</v>
      </c>
      <c r="O62" s="364">
        <v>0</v>
      </c>
      <c r="P62" s="364">
        <v>0</v>
      </c>
      <c r="Q62" s="364">
        <v>0</v>
      </c>
      <c r="R62" s="364">
        <v>0</v>
      </c>
      <c r="S62" s="364">
        <v>0</v>
      </c>
    </row>
    <row r="63" spans="1:19" ht="14.25" customHeight="1" thickBot="1">
      <c r="A63" s="409"/>
      <c r="B63" s="409"/>
      <c r="C63" s="409"/>
      <c r="D63" s="410"/>
      <c r="E63" s="363" t="s">
        <v>340</v>
      </c>
      <c r="F63" s="364">
        <v>25000</v>
      </c>
      <c r="G63" s="364">
        <v>25000</v>
      </c>
      <c r="H63" s="364">
        <v>0</v>
      </c>
      <c r="I63" s="364">
        <v>0</v>
      </c>
      <c r="J63" s="364">
        <v>0</v>
      </c>
      <c r="K63" s="364">
        <v>0</v>
      </c>
      <c r="L63" s="364">
        <v>0</v>
      </c>
      <c r="M63" s="364">
        <v>0</v>
      </c>
      <c r="N63" s="364">
        <v>0</v>
      </c>
      <c r="O63" s="364">
        <v>25000</v>
      </c>
      <c r="P63" s="364">
        <v>0</v>
      </c>
      <c r="Q63" s="364">
        <v>0</v>
      </c>
      <c r="R63" s="364">
        <v>0</v>
      </c>
      <c r="S63" s="364">
        <v>0</v>
      </c>
    </row>
    <row r="64" spans="1:19" ht="18.75" customHeight="1">
      <c r="A64" s="409"/>
      <c r="B64" s="409"/>
      <c r="C64" s="409"/>
      <c r="D64" s="410"/>
      <c r="E64" s="363" t="s">
        <v>341</v>
      </c>
      <c r="F64" s="364">
        <v>290000</v>
      </c>
      <c r="G64" s="364">
        <v>290000</v>
      </c>
      <c r="H64" s="364">
        <v>0</v>
      </c>
      <c r="I64" s="364">
        <v>0</v>
      </c>
      <c r="J64" s="364">
        <v>0</v>
      </c>
      <c r="K64" s="364">
        <v>0</v>
      </c>
      <c r="L64" s="364">
        <v>0</v>
      </c>
      <c r="M64" s="364">
        <v>0</v>
      </c>
      <c r="N64" s="364">
        <v>0</v>
      </c>
      <c r="O64" s="364">
        <v>290000</v>
      </c>
      <c r="P64" s="364">
        <v>0</v>
      </c>
      <c r="Q64" s="364">
        <v>0</v>
      </c>
      <c r="R64" s="364">
        <v>0</v>
      </c>
      <c r="S64" s="364">
        <v>0</v>
      </c>
    </row>
    <row r="65" spans="1:19" ht="14.25" customHeight="1">
      <c r="A65" s="413">
        <v>758</v>
      </c>
      <c r="B65" s="413"/>
      <c r="C65" s="412" t="s">
        <v>499</v>
      </c>
      <c r="D65" s="412"/>
      <c r="E65" s="363" t="s">
        <v>338</v>
      </c>
      <c r="F65" s="364">
        <v>150000</v>
      </c>
      <c r="G65" s="364">
        <v>150000</v>
      </c>
      <c r="H65" s="364">
        <v>150000</v>
      </c>
      <c r="I65" s="364">
        <v>0</v>
      </c>
      <c r="J65" s="364">
        <v>150000</v>
      </c>
      <c r="K65" s="364">
        <v>0</v>
      </c>
      <c r="L65" s="364">
        <v>0</v>
      </c>
      <c r="M65" s="364">
        <v>0</v>
      </c>
      <c r="N65" s="364">
        <v>0</v>
      </c>
      <c r="O65" s="364">
        <v>0</v>
      </c>
      <c r="P65" s="364">
        <v>0</v>
      </c>
      <c r="Q65" s="364">
        <v>0</v>
      </c>
      <c r="R65" s="364">
        <v>0</v>
      </c>
      <c r="S65" s="364">
        <v>0</v>
      </c>
    </row>
    <row r="66" spans="1:19" ht="14.25" customHeight="1">
      <c r="A66" s="413"/>
      <c r="B66" s="413"/>
      <c r="C66" s="412"/>
      <c r="D66" s="412"/>
      <c r="E66" s="363" t="s">
        <v>339</v>
      </c>
      <c r="F66" s="364">
        <v>-6111</v>
      </c>
      <c r="G66" s="364">
        <v>-6111</v>
      </c>
      <c r="H66" s="364">
        <v>-6111</v>
      </c>
      <c r="I66" s="364">
        <v>0</v>
      </c>
      <c r="J66" s="364">
        <v>-6111</v>
      </c>
      <c r="K66" s="364">
        <v>0</v>
      </c>
      <c r="L66" s="364">
        <v>0</v>
      </c>
      <c r="M66" s="364">
        <v>0</v>
      </c>
      <c r="N66" s="364">
        <v>0</v>
      </c>
      <c r="O66" s="364">
        <v>0</v>
      </c>
      <c r="P66" s="364">
        <v>0</v>
      </c>
      <c r="Q66" s="364">
        <v>0</v>
      </c>
      <c r="R66" s="364">
        <v>0</v>
      </c>
      <c r="S66" s="364">
        <v>0</v>
      </c>
    </row>
    <row r="67" spans="1:19" ht="14.25" customHeight="1">
      <c r="A67" s="413"/>
      <c r="B67" s="413"/>
      <c r="C67" s="412"/>
      <c r="D67" s="412"/>
      <c r="E67" s="363" t="s">
        <v>340</v>
      </c>
      <c r="F67" s="364">
        <v>0</v>
      </c>
      <c r="G67" s="364">
        <v>0</v>
      </c>
      <c r="H67" s="364">
        <v>0</v>
      </c>
      <c r="I67" s="364">
        <v>0</v>
      </c>
      <c r="J67" s="364">
        <v>0</v>
      </c>
      <c r="K67" s="364">
        <v>0</v>
      </c>
      <c r="L67" s="364">
        <v>0</v>
      </c>
      <c r="M67" s="364">
        <v>0</v>
      </c>
      <c r="N67" s="364">
        <v>0</v>
      </c>
      <c r="O67" s="364">
        <v>0</v>
      </c>
      <c r="P67" s="364">
        <v>0</v>
      </c>
      <c r="Q67" s="364">
        <v>0</v>
      </c>
      <c r="R67" s="364">
        <v>0</v>
      </c>
      <c r="S67" s="364">
        <v>0</v>
      </c>
    </row>
    <row r="68" spans="1:19" ht="14.25" customHeight="1" thickBot="1">
      <c r="A68" s="413"/>
      <c r="B68" s="413"/>
      <c r="C68" s="412"/>
      <c r="D68" s="412"/>
      <c r="E68" s="363" t="s">
        <v>341</v>
      </c>
      <c r="F68" s="364">
        <v>143889</v>
      </c>
      <c r="G68" s="364">
        <v>143889</v>
      </c>
      <c r="H68" s="364">
        <v>143889</v>
      </c>
      <c r="I68" s="364">
        <v>0</v>
      </c>
      <c r="J68" s="364">
        <v>143889</v>
      </c>
      <c r="K68" s="364">
        <v>0</v>
      </c>
      <c r="L68" s="364">
        <v>0</v>
      </c>
      <c r="M68" s="364">
        <v>0</v>
      </c>
      <c r="N68" s="364">
        <v>0</v>
      </c>
      <c r="O68" s="364">
        <v>0</v>
      </c>
      <c r="P68" s="364">
        <v>0</v>
      </c>
      <c r="Q68" s="364">
        <v>0</v>
      </c>
      <c r="R68" s="364">
        <v>0</v>
      </c>
      <c r="S68" s="364">
        <v>0</v>
      </c>
    </row>
    <row r="69" spans="1:19" ht="14.25" customHeight="1" thickBot="1">
      <c r="A69" s="409"/>
      <c r="B69" s="409">
        <v>75818</v>
      </c>
      <c r="C69" s="410" t="s">
        <v>500</v>
      </c>
      <c r="D69" s="410"/>
      <c r="E69" s="365" t="s">
        <v>338</v>
      </c>
      <c r="F69" s="366">
        <v>150000</v>
      </c>
      <c r="G69" s="366">
        <v>150000</v>
      </c>
      <c r="H69" s="366">
        <v>150000</v>
      </c>
      <c r="I69" s="366">
        <v>0</v>
      </c>
      <c r="J69" s="366">
        <v>150000</v>
      </c>
      <c r="K69" s="366">
        <v>0</v>
      </c>
      <c r="L69" s="366">
        <v>0</v>
      </c>
      <c r="M69" s="366">
        <v>0</v>
      </c>
      <c r="N69" s="366">
        <v>0</v>
      </c>
      <c r="O69" s="366">
        <v>0</v>
      </c>
      <c r="P69" s="366">
        <v>0</v>
      </c>
      <c r="Q69" s="366">
        <v>0</v>
      </c>
      <c r="R69" s="366">
        <v>0</v>
      </c>
      <c r="S69" s="366">
        <v>0</v>
      </c>
    </row>
    <row r="70" spans="1:19" ht="14.25" customHeight="1" thickBot="1">
      <c r="A70" s="409"/>
      <c r="B70" s="409"/>
      <c r="C70" s="410"/>
      <c r="D70" s="410"/>
      <c r="E70" s="363" t="s">
        <v>339</v>
      </c>
      <c r="F70" s="364">
        <v>-6111</v>
      </c>
      <c r="G70" s="364">
        <v>-6111</v>
      </c>
      <c r="H70" s="364">
        <v>-6111</v>
      </c>
      <c r="I70" s="364">
        <v>0</v>
      </c>
      <c r="J70" s="364">
        <v>-6111</v>
      </c>
      <c r="K70" s="364">
        <v>0</v>
      </c>
      <c r="L70" s="364">
        <v>0</v>
      </c>
      <c r="M70" s="364">
        <v>0</v>
      </c>
      <c r="N70" s="364">
        <v>0</v>
      </c>
      <c r="O70" s="364">
        <v>0</v>
      </c>
      <c r="P70" s="364">
        <v>0</v>
      </c>
      <c r="Q70" s="364">
        <v>0</v>
      </c>
      <c r="R70" s="364">
        <v>0</v>
      </c>
      <c r="S70" s="364">
        <v>0</v>
      </c>
    </row>
    <row r="71" spans="1:19" ht="14.25" customHeight="1" thickBot="1">
      <c r="A71" s="409"/>
      <c r="B71" s="409"/>
      <c r="C71" s="410"/>
      <c r="D71" s="410"/>
      <c r="E71" s="363" t="s">
        <v>340</v>
      </c>
      <c r="F71" s="364">
        <v>0</v>
      </c>
      <c r="G71" s="364">
        <v>0</v>
      </c>
      <c r="H71" s="364">
        <v>0</v>
      </c>
      <c r="I71" s="364">
        <v>0</v>
      </c>
      <c r="J71" s="364">
        <v>0</v>
      </c>
      <c r="K71" s="364">
        <v>0</v>
      </c>
      <c r="L71" s="364">
        <v>0</v>
      </c>
      <c r="M71" s="364">
        <v>0</v>
      </c>
      <c r="N71" s="364">
        <v>0</v>
      </c>
      <c r="O71" s="364">
        <v>0</v>
      </c>
      <c r="P71" s="364">
        <v>0</v>
      </c>
      <c r="Q71" s="364">
        <v>0</v>
      </c>
      <c r="R71" s="364">
        <v>0</v>
      </c>
      <c r="S71" s="364">
        <v>0</v>
      </c>
    </row>
    <row r="72" spans="1:19" ht="14.25" customHeight="1" thickBot="1">
      <c r="A72" s="409"/>
      <c r="B72" s="409"/>
      <c r="C72" s="410"/>
      <c r="D72" s="410"/>
      <c r="E72" s="363" t="s">
        <v>341</v>
      </c>
      <c r="F72" s="364">
        <v>143889</v>
      </c>
      <c r="G72" s="364">
        <v>143889</v>
      </c>
      <c r="H72" s="364">
        <v>143889</v>
      </c>
      <c r="I72" s="364">
        <v>0</v>
      </c>
      <c r="J72" s="364">
        <v>143889</v>
      </c>
      <c r="K72" s="364">
        <v>0</v>
      </c>
      <c r="L72" s="364">
        <v>0</v>
      </c>
      <c r="M72" s="364">
        <v>0</v>
      </c>
      <c r="N72" s="364">
        <v>0</v>
      </c>
      <c r="O72" s="364">
        <v>0</v>
      </c>
      <c r="P72" s="364">
        <v>0</v>
      </c>
      <c r="Q72" s="364">
        <v>0</v>
      </c>
      <c r="R72" s="364">
        <v>0</v>
      </c>
      <c r="S72" s="364">
        <v>0</v>
      </c>
    </row>
    <row r="73" spans="1:19" ht="14.25" customHeight="1" thickBot="1">
      <c r="A73" s="409" t="s">
        <v>156</v>
      </c>
      <c r="B73" s="409"/>
      <c r="C73" s="409">
        <v>4810</v>
      </c>
      <c r="D73" s="410" t="s">
        <v>501</v>
      </c>
      <c r="E73" s="365" t="s">
        <v>338</v>
      </c>
      <c r="F73" s="366">
        <v>150000</v>
      </c>
      <c r="G73" s="366">
        <v>150000</v>
      </c>
      <c r="H73" s="366">
        <v>150000</v>
      </c>
      <c r="I73" s="366">
        <v>0</v>
      </c>
      <c r="J73" s="366">
        <v>150000</v>
      </c>
      <c r="K73" s="366">
        <v>0</v>
      </c>
      <c r="L73" s="366">
        <v>0</v>
      </c>
      <c r="M73" s="366">
        <v>0</v>
      </c>
      <c r="N73" s="366">
        <v>0</v>
      </c>
      <c r="O73" s="366">
        <v>0</v>
      </c>
      <c r="P73" s="366">
        <v>0</v>
      </c>
      <c r="Q73" s="366">
        <v>0</v>
      </c>
      <c r="R73" s="366">
        <v>0</v>
      </c>
      <c r="S73" s="366">
        <v>0</v>
      </c>
    </row>
    <row r="74" spans="1:19" ht="14.25" customHeight="1" thickBot="1">
      <c r="A74" s="409"/>
      <c r="B74" s="409"/>
      <c r="C74" s="409"/>
      <c r="D74" s="410"/>
      <c r="E74" s="363" t="s">
        <v>339</v>
      </c>
      <c r="F74" s="364">
        <v>-6111</v>
      </c>
      <c r="G74" s="364">
        <v>-6111</v>
      </c>
      <c r="H74" s="364">
        <v>-6111</v>
      </c>
      <c r="I74" s="364">
        <v>0</v>
      </c>
      <c r="J74" s="364">
        <v>-6111</v>
      </c>
      <c r="K74" s="364">
        <v>0</v>
      </c>
      <c r="L74" s="364">
        <v>0</v>
      </c>
      <c r="M74" s="364">
        <v>0</v>
      </c>
      <c r="N74" s="364">
        <v>0</v>
      </c>
      <c r="O74" s="364">
        <v>0</v>
      </c>
      <c r="P74" s="364">
        <v>0</v>
      </c>
      <c r="Q74" s="364">
        <v>0</v>
      </c>
      <c r="R74" s="364">
        <v>0</v>
      </c>
      <c r="S74" s="364">
        <v>0</v>
      </c>
    </row>
    <row r="75" spans="1:19" ht="14.25" customHeight="1" thickBot="1">
      <c r="A75" s="409"/>
      <c r="B75" s="409"/>
      <c r="C75" s="409"/>
      <c r="D75" s="410"/>
      <c r="E75" s="363" t="s">
        <v>340</v>
      </c>
      <c r="F75" s="364">
        <v>0</v>
      </c>
      <c r="G75" s="364">
        <v>0</v>
      </c>
      <c r="H75" s="364">
        <v>0</v>
      </c>
      <c r="I75" s="364">
        <v>0</v>
      </c>
      <c r="J75" s="364">
        <v>0</v>
      </c>
      <c r="K75" s="364">
        <v>0</v>
      </c>
      <c r="L75" s="364">
        <v>0</v>
      </c>
      <c r="M75" s="364">
        <v>0</v>
      </c>
      <c r="N75" s="364">
        <v>0</v>
      </c>
      <c r="O75" s="364">
        <v>0</v>
      </c>
      <c r="P75" s="364">
        <v>0</v>
      </c>
      <c r="Q75" s="364">
        <v>0</v>
      </c>
      <c r="R75" s="364">
        <v>0</v>
      </c>
      <c r="S75" s="364">
        <v>0</v>
      </c>
    </row>
    <row r="76" spans="1:19" ht="14.25" customHeight="1">
      <c r="A76" s="409"/>
      <c r="B76" s="409"/>
      <c r="C76" s="409"/>
      <c r="D76" s="410"/>
      <c r="E76" s="363" t="s">
        <v>341</v>
      </c>
      <c r="F76" s="364">
        <v>143889</v>
      </c>
      <c r="G76" s="364">
        <v>143889</v>
      </c>
      <c r="H76" s="364">
        <v>143889</v>
      </c>
      <c r="I76" s="364">
        <v>0</v>
      </c>
      <c r="J76" s="364">
        <v>143889</v>
      </c>
      <c r="K76" s="364">
        <v>0</v>
      </c>
      <c r="L76" s="364">
        <v>0</v>
      </c>
      <c r="M76" s="364">
        <v>0</v>
      </c>
      <c r="N76" s="364">
        <v>0</v>
      </c>
      <c r="O76" s="364">
        <v>0</v>
      </c>
      <c r="P76" s="364">
        <v>0</v>
      </c>
      <c r="Q76" s="364">
        <v>0</v>
      </c>
      <c r="R76" s="364">
        <v>0</v>
      </c>
      <c r="S76" s="364">
        <v>0</v>
      </c>
    </row>
    <row r="77" spans="1:19" ht="14.25" customHeight="1">
      <c r="A77" s="413">
        <v>801</v>
      </c>
      <c r="B77" s="413"/>
      <c r="C77" s="412" t="s">
        <v>343</v>
      </c>
      <c r="D77" s="412"/>
      <c r="E77" s="363" t="s">
        <v>338</v>
      </c>
      <c r="F77" s="364">
        <v>12457430</v>
      </c>
      <c r="G77" s="364">
        <v>11540688</v>
      </c>
      <c r="H77" s="364">
        <v>10655287</v>
      </c>
      <c r="I77" s="364">
        <v>8466833</v>
      </c>
      <c r="J77" s="364">
        <v>2188454</v>
      </c>
      <c r="K77" s="364">
        <v>307711</v>
      </c>
      <c r="L77" s="364">
        <v>577690</v>
      </c>
      <c r="M77" s="364">
        <v>0</v>
      </c>
      <c r="N77" s="364">
        <v>0</v>
      </c>
      <c r="O77" s="364">
        <v>0</v>
      </c>
      <c r="P77" s="364">
        <v>916742</v>
      </c>
      <c r="Q77" s="364">
        <v>916742</v>
      </c>
      <c r="R77" s="364">
        <v>796742</v>
      </c>
      <c r="S77" s="364">
        <v>0</v>
      </c>
    </row>
    <row r="78" spans="1:19" ht="14.25" customHeight="1">
      <c r="A78" s="413"/>
      <c r="B78" s="413"/>
      <c r="C78" s="412"/>
      <c r="D78" s="412"/>
      <c r="E78" s="363" t="s">
        <v>339</v>
      </c>
      <c r="F78" s="364">
        <v>0</v>
      </c>
      <c r="G78" s="364">
        <v>0</v>
      </c>
      <c r="H78" s="364">
        <v>0</v>
      </c>
      <c r="I78" s="364">
        <v>0</v>
      </c>
      <c r="J78" s="364">
        <v>0</v>
      </c>
      <c r="K78" s="364">
        <v>0</v>
      </c>
      <c r="L78" s="364">
        <v>0</v>
      </c>
      <c r="M78" s="364">
        <v>0</v>
      </c>
      <c r="N78" s="364">
        <v>0</v>
      </c>
      <c r="O78" s="364">
        <v>0</v>
      </c>
      <c r="P78" s="364">
        <v>0</v>
      </c>
      <c r="Q78" s="364">
        <v>0</v>
      </c>
      <c r="R78" s="364">
        <v>0</v>
      </c>
      <c r="S78" s="364">
        <v>0</v>
      </c>
    </row>
    <row r="79" spans="1:19" ht="14.25" customHeight="1">
      <c r="A79" s="413"/>
      <c r="B79" s="413"/>
      <c r="C79" s="412"/>
      <c r="D79" s="412"/>
      <c r="E79" s="363" t="s">
        <v>340</v>
      </c>
      <c r="F79" s="364">
        <v>90000</v>
      </c>
      <c r="G79" s="364">
        <v>90000</v>
      </c>
      <c r="H79" s="364">
        <v>25000</v>
      </c>
      <c r="I79" s="364">
        <v>0</v>
      </c>
      <c r="J79" s="364">
        <v>25000</v>
      </c>
      <c r="K79" s="364">
        <v>65000</v>
      </c>
      <c r="L79" s="364">
        <v>0</v>
      </c>
      <c r="M79" s="364">
        <v>0</v>
      </c>
      <c r="N79" s="364">
        <v>0</v>
      </c>
      <c r="O79" s="364">
        <v>0</v>
      </c>
      <c r="P79" s="364">
        <v>0</v>
      </c>
      <c r="Q79" s="364">
        <v>0</v>
      </c>
      <c r="R79" s="364">
        <v>0</v>
      </c>
      <c r="S79" s="364">
        <v>0</v>
      </c>
    </row>
    <row r="80" spans="1:19" ht="14.25" customHeight="1">
      <c r="A80" s="413"/>
      <c r="B80" s="413"/>
      <c r="C80" s="412"/>
      <c r="D80" s="412"/>
      <c r="E80" s="363" t="s">
        <v>341</v>
      </c>
      <c r="F80" s="364">
        <v>12547430</v>
      </c>
      <c r="G80" s="364">
        <v>11630688</v>
      </c>
      <c r="H80" s="364">
        <v>10680287</v>
      </c>
      <c r="I80" s="364">
        <v>8466833</v>
      </c>
      <c r="J80" s="364">
        <v>2213454</v>
      </c>
      <c r="K80" s="364">
        <v>372711</v>
      </c>
      <c r="L80" s="364">
        <v>577690</v>
      </c>
      <c r="M80" s="364">
        <v>0</v>
      </c>
      <c r="N80" s="364">
        <v>0</v>
      </c>
      <c r="O80" s="364">
        <v>0</v>
      </c>
      <c r="P80" s="364">
        <v>916742</v>
      </c>
      <c r="Q80" s="364">
        <v>916742</v>
      </c>
      <c r="R80" s="364">
        <v>796742</v>
      </c>
      <c r="S80" s="364">
        <v>0</v>
      </c>
    </row>
    <row r="81" spans="1:19" ht="22.5" customHeight="1">
      <c r="A81" s="398" t="s">
        <v>6</v>
      </c>
      <c r="B81" s="398" t="s">
        <v>155</v>
      </c>
      <c r="C81" s="405" t="s">
        <v>8</v>
      </c>
      <c r="D81" s="406"/>
      <c r="E81" s="407"/>
      <c r="F81" s="408" t="s">
        <v>313</v>
      </c>
      <c r="G81" s="398" t="s">
        <v>314</v>
      </c>
      <c r="H81" s="398"/>
      <c r="I81" s="398"/>
      <c r="J81" s="398"/>
      <c r="K81" s="398"/>
      <c r="L81" s="398"/>
      <c r="M81" s="398"/>
      <c r="N81" s="398"/>
      <c r="O81" s="398"/>
      <c r="P81" s="398"/>
      <c r="Q81" s="398"/>
      <c r="R81" s="398"/>
      <c r="S81" s="398"/>
    </row>
    <row r="82" spans="1:19" ht="12" customHeight="1">
      <c r="A82" s="398"/>
      <c r="B82" s="398"/>
      <c r="C82" s="405"/>
      <c r="D82" s="401"/>
      <c r="E82" s="402"/>
      <c r="F82" s="408"/>
      <c r="G82" s="398" t="s">
        <v>315</v>
      </c>
      <c r="H82" s="398" t="s">
        <v>76</v>
      </c>
      <c r="I82" s="398"/>
      <c r="J82" s="398"/>
      <c r="K82" s="398"/>
      <c r="L82" s="398"/>
      <c r="M82" s="398"/>
      <c r="N82" s="398"/>
      <c r="O82" s="398"/>
      <c r="P82" s="398" t="s">
        <v>316</v>
      </c>
      <c r="Q82" s="398" t="s">
        <v>76</v>
      </c>
      <c r="R82" s="398"/>
      <c r="S82" s="398"/>
    </row>
    <row r="83" spans="1:19" ht="14.25" hidden="1" customHeight="1">
      <c r="A83" s="398"/>
      <c r="B83" s="398"/>
      <c r="C83" s="405"/>
      <c r="D83" s="401"/>
      <c r="E83" s="402"/>
      <c r="F83" s="408"/>
      <c r="G83" s="398"/>
      <c r="H83" s="398"/>
      <c r="I83" s="398"/>
      <c r="J83" s="398"/>
      <c r="K83" s="398"/>
      <c r="L83" s="398"/>
      <c r="M83" s="398"/>
      <c r="N83" s="398"/>
      <c r="O83" s="398"/>
      <c r="P83" s="398"/>
      <c r="Q83" s="398" t="s">
        <v>317</v>
      </c>
      <c r="R83" s="398" t="s">
        <v>71</v>
      </c>
      <c r="S83" s="398" t="s">
        <v>318</v>
      </c>
    </row>
    <row r="84" spans="1:19" ht="1.5" hidden="1" customHeight="1">
      <c r="A84" s="398"/>
      <c r="B84" s="398"/>
      <c r="C84" s="405"/>
      <c r="D84" s="403" t="s">
        <v>133</v>
      </c>
      <c r="E84" s="404"/>
      <c r="F84" s="408"/>
      <c r="G84" s="398"/>
      <c r="H84" s="398" t="s">
        <v>319</v>
      </c>
      <c r="I84" s="398" t="s">
        <v>76</v>
      </c>
      <c r="J84" s="398"/>
      <c r="K84" s="398" t="s">
        <v>320</v>
      </c>
      <c r="L84" s="398" t="s">
        <v>321</v>
      </c>
      <c r="M84" s="398" t="s">
        <v>322</v>
      </c>
      <c r="N84" s="398" t="s">
        <v>323</v>
      </c>
      <c r="O84" s="398" t="s">
        <v>324</v>
      </c>
      <c r="P84" s="398"/>
      <c r="Q84" s="398"/>
      <c r="R84" s="398"/>
      <c r="S84" s="398"/>
    </row>
    <row r="85" spans="1:19" ht="14.25" customHeight="1">
      <c r="A85" s="398"/>
      <c r="B85" s="398"/>
      <c r="C85" s="405"/>
      <c r="D85" s="401"/>
      <c r="E85" s="402"/>
      <c r="F85" s="408"/>
      <c r="G85" s="398"/>
      <c r="H85" s="398"/>
      <c r="I85" s="398"/>
      <c r="J85" s="398"/>
      <c r="K85" s="398"/>
      <c r="L85" s="398"/>
      <c r="M85" s="398"/>
      <c r="N85" s="398"/>
      <c r="O85" s="398"/>
      <c r="P85" s="398"/>
      <c r="Q85" s="398"/>
      <c r="R85" s="398" t="s">
        <v>325</v>
      </c>
      <c r="S85" s="398"/>
    </row>
    <row r="86" spans="1:19" ht="63" customHeight="1">
      <c r="A86" s="398"/>
      <c r="B86" s="398"/>
      <c r="C86" s="405"/>
      <c r="D86" s="310"/>
      <c r="E86" s="311"/>
      <c r="F86" s="408"/>
      <c r="G86" s="398"/>
      <c r="H86" s="398"/>
      <c r="I86" s="312" t="s">
        <v>326</v>
      </c>
      <c r="J86" s="312" t="s">
        <v>327</v>
      </c>
      <c r="K86" s="398"/>
      <c r="L86" s="398"/>
      <c r="M86" s="398"/>
      <c r="N86" s="398"/>
      <c r="O86" s="398"/>
      <c r="P86" s="398"/>
      <c r="Q86" s="398"/>
      <c r="R86" s="398"/>
      <c r="S86" s="398"/>
    </row>
    <row r="87" spans="1:19" ht="8.25" customHeight="1" thickBot="1">
      <c r="A87" s="313" t="s">
        <v>293</v>
      </c>
      <c r="B87" s="313" t="s">
        <v>294</v>
      </c>
      <c r="C87" s="313" t="s">
        <v>295</v>
      </c>
      <c r="D87" s="399">
        <v>4</v>
      </c>
      <c r="E87" s="400"/>
      <c r="F87" s="313" t="s">
        <v>297</v>
      </c>
      <c r="G87" s="313" t="s">
        <v>298</v>
      </c>
      <c r="H87" s="313" t="s">
        <v>299</v>
      </c>
      <c r="I87" s="313" t="s">
        <v>300</v>
      </c>
      <c r="J87" s="313" t="s">
        <v>328</v>
      </c>
      <c r="K87" s="313" t="s">
        <v>329</v>
      </c>
      <c r="L87" s="313" t="s">
        <v>330</v>
      </c>
      <c r="M87" s="313" t="s">
        <v>331</v>
      </c>
      <c r="N87" s="313" t="s">
        <v>332</v>
      </c>
      <c r="O87" s="313" t="s">
        <v>333</v>
      </c>
      <c r="P87" s="313" t="s">
        <v>334</v>
      </c>
      <c r="Q87" s="313" t="s">
        <v>335</v>
      </c>
      <c r="R87" s="314" t="s">
        <v>336</v>
      </c>
      <c r="S87" s="313" t="s">
        <v>337</v>
      </c>
    </row>
    <row r="88" spans="1:19" ht="14.25" customHeight="1" thickBot="1">
      <c r="A88" s="409"/>
      <c r="B88" s="409">
        <v>80103</v>
      </c>
      <c r="C88" s="410" t="s">
        <v>345</v>
      </c>
      <c r="D88" s="410"/>
      <c r="E88" s="365" t="s">
        <v>338</v>
      </c>
      <c r="F88" s="366">
        <v>1135829</v>
      </c>
      <c r="G88" s="366">
        <v>1135829</v>
      </c>
      <c r="H88" s="366">
        <v>1050626</v>
      </c>
      <c r="I88" s="366">
        <v>936500</v>
      </c>
      <c r="J88" s="366">
        <v>114126</v>
      </c>
      <c r="K88" s="366">
        <v>0</v>
      </c>
      <c r="L88" s="366">
        <v>85203</v>
      </c>
      <c r="M88" s="366">
        <v>0</v>
      </c>
      <c r="N88" s="366">
        <v>0</v>
      </c>
      <c r="O88" s="366">
        <v>0</v>
      </c>
      <c r="P88" s="366">
        <v>0</v>
      </c>
      <c r="Q88" s="366">
        <v>0</v>
      </c>
      <c r="R88" s="366">
        <v>0</v>
      </c>
      <c r="S88" s="366">
        <v>0</v>
      </c>
    </row>
    <row r="89" spans="1:19" ht="14.25" customHeight="1" thickBot="1">
      <c r="A89" s="409"/>
      <c r="B89" s="409"/>
      <c r="C89" s="410"/>
      <c r="D89" s="410"/>
      <c r="E89" s="363" t="s">
        <v>339</v>
      </c>
      <c r="F89" s="364">
        <v>0</v>
      </c>
      <c r="G89" s="364">
        <v>0</v>
      </c>
      <c r="H89" s="364">
        <v>0</v>
      </c>
      <c r="I89" s="364">
        <v>0</v>
      </c>
      <c r="J89" s="364">
        <v>0</v>
      </c>
      <c r="K89" s="364">
        <v>0</v>
      </c>
      <c r="L89" s="364">
        <v>0</v>
      </c>
      <c r="M89" s="364">
        <v>0</v>
      </c>
      <c r="N89" s="364">
        <v>0</v>
      </c>
      <c r="O89" s="364">
        <v>0</v>
      </c>
      <c r="P89" s="364">
        <v>0</v>
      </c>
      <c r="Q89" s="364">
        <v>0</v>
      </c>
      <c r="R89" s="364">
        <v>0</v>
      </c>
      <c r="S89" s="364">
        <v>0</v>
      </c>
    </row>
    <row r="90" spans="1:19" ht="14.25" customHeight="1" thickBot="1">
      <c r="A90" s="409"/>
      <c r="B90" s="409"/>
      <c r="C90" s="410"/>
      <c r="D90" s="410"/>
      <c r="E90" s="363" t="s">
        <v>340</v>
      </c>
      <c r="F90" s="364">
        <v>60000</v>
      </c>
      <c r="G90" s="364">
        <v>60000</v>
      </c>
      <c r="H90" s="364">
        <v>25000</v>
      </c>
      <c r="I90" s="364">
        <v>0</v>
      </c>
      <c r="J90" s="364">
        <v>25000</v>
      </c>
      <c r="K90" s="364">
        <v>35000</v>
      </c>
      <c r="L90" s="364">
        <v>0</v>
      </c>
      <c r="M90" s="364">
        <v>0</v>
      </c>
      <c r="N90" s="364">
        <v>0</v>
      </c>
      <c r="O90" s="364">
        <v>0</v>
      </c>
      <c r="P90" s="364">
        <v>0</v>
      </c>
      <c r="Q90" s="364">
        <v>0</v>
      </c>
      <c r="R90" s="364">
        <v>0</v>
      </c>
      <c r="S90" s="364">
        <v>0</v>
      </c>
    </row>
    <row r="91" spans="1:19" ht="14.25" customHeight="1" thickBot="1">
      <c r="A91" s="409"/>
      <c r="B91" s="409"/>
      <c r="C91" s="410"/>
      <c r="D91" s="410"/>
      <c r="E91" s="363" t="s">
        <v>341</v>
      </c>
      <c r="F91" s="364">
        <v>1195829</v>
      </c>
      <c r="G91" s="364">
        <v>1195829</v>
      </c>
      <c r="H91" s="364">
        <v>1075626</v>
      </c>
      <c r="I91" s="364">
        <v>936500</v>
      </c>
      <c r="J91" s="364">
        <v>139126</v>
      </c>
      <c r="K91" s="364">
        <v>35000</v>
      </c>
      <c r="L91" s="364">
        <v>85203</v>
      </c>
      <c r="M91" s="364">
        <v>0</v>
      </c>
      <c r="N91" s="364">
        <v>0</v>
      </c>
      <c r="O91" s="364">
        <v>0</v>
      </c>
      <c r="P91" s="364">
        <v>0</v>
      </c>
      <c r="Q91" s="364">
        <v>0</v>
      </c>
      <c r="R91" s="364">
        <v>0</v>
      </c>
      <c r="S91" s="364">
        <v>0</v>
      </c>
    </row>
    <row r="92" spans="1:19" ht="14.25" customHeight="1" thickBot="1">
      <c r="A92" s="409"/>
      <c r="B92" s="409"/>
      <c r="C92" s="409">
        <v>2310</v>
      </c>
      <c r="D92" s="410" t="s">
        <v>502</v>
      </c>
      <c r="E92" s="365" t="s">
        <v>338</v>
      </c>
      <c r="F92" s="366">
        <v>0</v>
      </c>
      <c r="G92" s="366">
        <v>0</v>
      </c>
      <c r="H92" s="366">
        <v>0</v>
      </c>
      <c r="I92" s="366">
        <v>0</v>
      </c>
      <c r="J92" s="366">
        <v>0</v>
      </c>
      <c r="K92" s="366">
        <v>0</v>
      </c>
      <c r="L92" s="366">
        <v>0</v>
      </c>
      <c r="M92" s="366">
        <v>0</v>
      </c>
      <c r="N92" s="366">
        <v>0</v>
      </c>
      <c r="O92" s="366">
        <v>0</v>
      </c>
      <c r="P92" s="366">
        <v>0</v>
      </c>
      <c r="Q92" s="366">
        <v>0</v>
      </c>
      <c r="R92" s="366">
        <v>0</v>
      </c>
      <c r="S92" s="366">
        <v>0</v>
      </c>
    </row>
    <row r="93" spans="1:19" ht="14.25" customHeight="1" thickBot="1">
      <c r="A93" s="409"/>
      <c r="B93" s="409"/>
      <c r="C93" s="409"/>
      <c r="D93" s="410"/>
      <c r="E93" s="363" t="s">
        <v>339</v>
      </c>
      <c r="F93" s="364">
        <v>0</v>
      </c>
      <c r="G93" s="364">
        <v>0</v>
      </c>
      <c r="H93" s="364">
        <v>0</v>
      </c>
      <c r="I93" s="364">
        <v>0</v>
      </c>
      <c r="J93" s="364">
        <v>0</v>
      </c>
      <c r="K93" s="364">
        <v>0</v>
      </c>
      <c r="L93" s="364">
        <v>0</v>
      </c>
      <c r="M93" s="364">
        <v>0</v>
      </c>
      <c r="N93" s="364">
        <v>0</v>
      </c>
      <c r="O93" s="364">
        <v>0</v>
      </c>
      <c r="P93" s="364">
        <v>0</v>
      </c>
      <c r="Q93" s="364">
        <v>0</v>
      </c>
      <c r="R93" s="364">
        <v>0</v>
      </c>
      <c r="S93" s="364">
        <v>0</v>
      </c>
    </row>
    <row r="94" spans="1:19" ht="14.25" customHeight="1" thickBot="1">
      <c r="A94" s="409"/>
      <c r="B94" s="409"/>
      <c r="C94" s="409"/>
      <c r="D94" s="410"/>
      <c r="E94" s="363" t="s">
        <v>340</v>
      </c>
      <c r="F94" s="364">
        <v>35000</v>
      </c>
      <c r="G94" s="364">
        <v>35000</v>
      </c>
      <c r="H94" s="364">
        <v>0</v>
      </c>
      <c r="I94" s="364">
        <v>0</v>
      </c>
      <c r="J94" s="364">
        <v>0</v>
      </c>
      <c r="K94" s="364">
        <v>35000</v>
      </c>
      <c r="L94" s="364">
        <v>0</v>
      </c>
      <c r="M94" s="364">
        <v>0</v>
      </c>
      <c r="N94" s="364">
        <v>0</v>
      </c>
      <c r="O94" s="364">
        <v>0</v>
      </c>
      <c r="P94" s="364">
        <v>0</v>
      </c>
      <c r="Q94" s="364">
        <v>0</v>
      </c>
      <c r="R94" s="364">
        <v>0</v>
      </c>
      <c r="S94" s="364">
        <v>0</v>
      </c>
    </row>
    <row r="95" spans="1:19" ht="27.75" customHeight="1" thickBot="1">
      <c r="A95" s="409"/>
      <c r="B95" s="409"/>
      <c r="C95" s="409"/>
      <c r="D95" s="410"/>
      <c r="E95" s="363" t="s">
        <v>341</v>
      </c>
      <c r="F95" s="364">
        <v>35000</v>
      </c>
      <c r="G95" s="364">
        <v>35000</v>
      </c>
      <c r="H95" s="364">
        <v>0</v>
      </c>
      <c r="I95" s="364">
        <v>0</v>
      </c>
      <c r="J95" s="364">
        <v>0</v>
      </c>
      <c r="K95" s="364">
        <v>35000</v>
      </c>
      <c r="L95" s="364">
        <v>0</v>
      </c>
      <c r="M95" s="364">
        <v>0</v>
      </c>
      <c r="N95" s="364">
        <v>0</v>
      </c>
      <c r="O95" s="364">
        <v>0</v>
      </c>
      <c r="P95" s="364">
        <v>0</v>
      </c>
      <c r="Q95" s="364">
        <v>0</v>
      </c>
      <c r="R95" s="364">
        <v>0</v>
      </c>
      <c r="S95" s="364">
        <v>0</v>
      </c>
    </row>
    <row r="96" spans="1:19" ht="14.25" customHeight="1" thickBot="1">
      <c r="A96" s="409"/>
      <c r="B96" s="409"/>
      <c r="C96" s="409">
        <v>4260</v>
      </c>
      <c r="D96" s="410" t="s">
        <v>344</v>
      </c>
      <c r="E96" s="365" t="s">
        <v>338</v>
      </c>
      <c r="F96" s="366">
        <v>22500</v>
      </c>
      <c r="G96" s="366">
        <v>22500</v>
      </c>
      <c r="H96" s="366">
        <v>22500</v>
      </c>
      <c r="I96" s="366">
        <v>0</v>
      </c>
      <c r="J96" s="366">
        <v>22500</v>
      </c>
      <c r="K96" s="366">
        <v>0</v>
      </c>
      <c r="L96" s="366">
        <v>0</v>
      </c>
      <c r="M96" s="366">
        <v>0</v>
      </c>
      <c r="N96" s="366">
        <v>0</v>
      </c>
      <c r="O96" s="366">
        <v>0</v>
      </c>
      <c r="P96" s="366">
        <v>0</v>
      </c>
      <c r="Q96" s="366">
        <v>0</v>
      </c>
      <c r="R96" s="366">
        <v>0</v>
      </c>
      <c r="S96" s="366">
        <v>0</v>
      </c>
    </row>
    <row r="97" spans="1:19" ht="14.25" customHeight="1" thickBot="1">
      <c r="A97" s="409"/>
      <c r="B97" s="409"/>
      <c r="C97" s="409"/>
      <c r="D97" s="410"/>
      <c r="E97" s="363" t="s">
        <v>339</v>
      </c>
      <c r="F97" s="364">
        <v>0</v>
      </c>
      <c r="G97" s="364">
        <v>0</v>
      </c>
      <c r="H97" s="364">
        <v>0</v>
      </c>
      <c r="I97" s="364">
        <v>0</v>
      </c>
      <c r="J97" s="364">
        <v>0</v>
      </c>
      <c r="K97" s="364">
        <v>0</v>
      </c>
      <c r="L97" s="364">
        <v>0</v>
      </c>
      <c r="M97" s="364">
        <v>0</v>
      </c>
      <c r="N97" s="364">
        <v>0</v>
      </c>
      <c r="O97" s="364">
        <v>0</v>
      </c>
      <c r="P97" s="364">
        <v>0</v>
      </c>
      <c r="Q97" s="364">
        <v>0</v>
      </c>
      <c r="R97" s="364">
        <v>0</v>
      </c>
      <c r="S97" s="364">
        <v>0</v>
      </c>
    </row>
    <row r="98" spans="1:19" ht="14.25" customHeight="1" thickBot="1">
      <c r="A98" s="409"/>
      <c r="B98" s="409"/>
      <c r="C98" s="409"/>
      <c r="D98" s="410"/>
      <c r="E98" s="363" t="s">
        <v>340</v>
      </c>
      <c r="F98" s="364">
        <v>25000</v>
      </c>
      <c r="G98" s="364">
        <v>25000</v>
      </c>
      <c r="H98" s="364">
        <v>25000</v>
      </c>
      <c r="I98" s="364">
        <v>0</v>
      </c>
      <c r="J98" s="364">
        <v>25000</v>
      </c>
      <c r="K98" s="364">
        <v>0</v>
      </c>
      <c r="L98" s="364">
        <v>0</v>
      </c>
      <c r="M98" s="364">
        <v>0</v>
      </c>
      <c r="N98" s="364">
        <v>0</v>
      </c>
      <c r="O98" s="364">
        <v>0</v>
      </c>
      <c r="P98" s="364">
        <v>0</v>
      </c>
      <c r="Q98" s="364">
        <v>0</v>
      </c>
      <c r="R98" s="364">
        <v>0</v>
      </c>
      <c r="S98" s="364">
        <v>0</v>
      </c>
    </row>
    <row r="99" spans="1:19" ht="14.25" customHeight="1" thickBot="1">
      <c r="A99" s="409"/>
      <c r="B99" s="409"/>
      <c r="C99" s="409"/>
      <c r="D99" s="410"/>
      <c r="E99" s="363" t="s">
        <v>341</v>
      </c>
      <c r="F99" s="364">
        <v>47500</v>
      </c>
      <c r="G99" s="364">
        <v>47500</v>
      </c>
      <c r="H99" s="364">
        <v>47500</v>
      </c>
      <c r="I99" s="364">
        <v>0</v>
      </c>
      <c r="J99" s="364">
        <v>47500</v>
      </c>
      <c r="K99" s="364">
        <v>0</v>
      </c>
      <c r="L99" s="364">
        <v>0</v>
      </c>
      <c r="M99" s="364">
        <v>0</v>
      </c>
      <c r="N99" s="364">
        <v>0</v>
      </c>
      <c r="O99" s="364">
        <v>0</v>
      </c>
      <c r="P99" s="364">
        <v>0</v>
      </c>
      <c r="Q99" s="364">
        <v>0</v>
      </c>
      <c r="R99" s="364">
        <v>0</v>
      </c>
      <c r="S99" s="364">
        <v>0</v>
      </c>
    </row>
    <row r="100" spans="1:19" ht="14.25" customHeight="1" thickBot="1">
      <c r="A100" s="409"/>
      <c r="B100" s="409">
        <v>80104</v>
      </c>
      <c r="C100" s="410" t="s">
        <v>503</v>
      </c>
      <c r="D100" s="410"/>
      <c r="E100" s="365" t="s">
        <v>338</v>
      </c>
      <c r="F100" s="366">
        <v>305000</v>
      </c>
      <c r="G100" s="366">
        <v>305000</v>
      </c>
      <c r="H100" s="366">
        <v>0</v>
      </c>
      <c r="I100" s="366">
        <v>0</v>
      </c>
      <c r="J100" s="366">
        <v>0</v>
      </c>
      <c r="K100" s="366">
        <v>305000</v>
      </c>
      <c r="L100" s="366">
        <v>0</v>
      </c>
      <c r="M100" s="366">
        <v>0</v>
      </c>
      <c r="N100" s="366">
        <v>0</v>
      </c>
      <c r="O100" s="366">
        <v>0</v>
      </c>
      <c r="P100" s="366">
        <v>0</v>
      </c>
      <c r="Q100" s="366">
        <v>0</v>
      </c>
      <c r="R100" s="366">
        <v>0</v>
      </c>
      <c r="S100" s="366">
        <v>0</v>
      </c>
    </row>
    <row r="101" spans="1:19" ht="14.25" customHeight="1" thickBot="1">
      <c r="A101" s="409"/>
      <c r="B101" s="409"/>
      <c r="C101" s="410"/>
      <c r="D101" s="410"/>
      <c r="E101" s="363" t="s">
        <v>339</v>
      </c>
      <c r="F101" s="364">
        <v>0</v>
      </c>
      <c r="G101" s="364">
        <v>0</v>
      </c>
      <c r="H101" s="364">
        <v>0</v>
      </c>
      <c r="I101" s="364">
        <v>0</v>
      </c>
      <c r="J101" s="364">
        <v>0</v>
      </c>
      <c r="K101" s="364">
        <v>0</v>
      </c>
      <c r="L101" s="364">
        <v>0</v>
      </c>
      <c r="M101" s="364">
        <v>0</v>
      </c>
      <c r="N101" s="364">
        <v>0</v>
      </c>
      <c r="O101" s="364">
        <v>0</v>
      </c>
      <c r="P101" s="364">
        <v>0</v>
      </c>
      <c r="Q101" s="364">
        <v>0</v>
      </c>
      <c r="R101" s="364">
        <v>0</v>
      </c>
      <c r="S101" s="364">
        <v>0</v>
      </c>
    </row>
    <row r="102" spans="1:19" ht="14.25" customHeight="1" thickBot="1">
      <c r="A102" s="409"/>
      <c r="B102" s="409"/>
      <c r="C102" s="410"/>
      <c r="D102" s="410"/>
      <c r="E102" s="363" t="s">
        <v>340</v>
      </c>
      <c r="F102" s="364">
        <v>25000</v>
      </c>
      <c r="G102" s="364">
        <v>25000</v>
      </c>
      <c r="H102" s="364">
        <v>0</v>
      </c>
      <c r="I102" s="364">
        <v>0</v>
      </c>
      <c r="J102" s="364">
        <v>0</v>
      </c>
      <c r="K102" s="364">
        <v>25000</v>
      </c>
      <c r="L102" s="364">
        <v>0</v>
      </c>
      <c r="M102" s="364">
        <v>0</v>
      </c>
      <c r="N102" s="364">
        <v>0</v>
      </c>
      <c r="O102" s="364">
        <v>0</v>
      </c>
      <c r="P102" s="364">
        <v>0</v>
      </c>
      <c r="Q102" s="364">
        <v>0</v>
      </c>
      <c r="R102" s="364">
        <v>0</v>
      </c>
      <c r="S102" s="364">
        <v>0</v>
      </c>
    </row>
    <row r="103" spans="1:19" ht="14.25" customHeight="1" thickBot="1">
      <c r="A103" s="409"/>
      <c r="B103" s="409"/>
      <c r="C103" s="410"/>
      <c r="D103" s="410"/>
      <c r="E103" s="363" t="s">
        <v>341</v>
      </c>
      <c r="F103" s="364">
        <v>330000</v>
      </c>
      <c r="G103" s="364">
        <v>330000</v>
      </c>
      <c r="H103" s="364">
        <v>0</v>
      </c>
      <c r="I103" s="364">
        <v>0</v>
      </c>
      <c r="J103" s="364">
        <v>0</v>
      </c>
      <c r="K103" s="364">
        <v>330000</v>
      </c>
      <c r="L103" s="364">
        <v>0</v>
      </c>
      <c r="M103" s="364">
        <v>0</v>
      </c>
      <c r="N103" s="364">
        <v>0</v>
      </c>
      <c r="O103" s="364">
        <v>0</v>
      </c>
      <c r="P103" s="364">
        <v>0</v>
      </c>
      <c r="Q103" s="364">
        <v>0</v>
      </c>
      <c r="R103" s="364">
        <v>0</v>
      </c>
      <c r="S103" s="364">
        <v>0</v>
      </c>
    </row>
    <row r="104" spans="1:19" ht="14.25" customHeight="1" thickBot="1">
      <c r="A104" s="409"/>
      <c r="B104" s="409"/>
      <c r="C104" s="409">
        <v>2310</v>
      </c>
      <c r="D104" s="410" t="s">
        <v>502</v>
      </c>
      <c r="E104" s="365" t="s">
        <v>338</v>
      </c>
      <c r="F104" s="366">
        <v>305000</v>
      </c>
      <c r="G104" s="366">
        <v>305000</v>
      </c>
      <c r="H104" s="366">
        <v>0</v>
      </c>
      <c r="I104" s="366">
        <v>0</v>
      </c>
      <c r="J104" s="366">
        <v>0</v>
      </c>
      <c r="K104" s="366">
        <v>305000</v>
      </c>
      <c r="L104" s="366">
        <v>0</v>
      </c>
      <c r="M104" s="366">
        <v>0</v>
      </c>
      <c r="N104" s="366">
        <v>0</v>
      </c>
      <c r="O104" s="366">
        <v>0</v>
      </c>
      <c r="P104" s="366">
        <v>0</v>
      </c>
      <c r="Q104" s="366">
        <v>0</v>
      </c>
      <c r="R104" s="366">
        <v>0</v>
      </c>
      <c r="S104" s="366">
        <v>0</v>
      </c>
    </row>
    <row r="105" spans="1:19" ht="14.25" customHeight="1" thickBot="1">
      <c r="A105" s="409"/>
      <c r="B105" s="409"/>
      <c r="C105" s="409"/>
      <c r="D105" s="410"/>
      <c r="E105" s="363" t="s">
        <v>339</v>
      </c>
      <c r="F105" s="364">
        <v>0</v>
      </c>
      <c r="G105" s="364">
        <v>0</v>
      </c>
      <c r="H105" s="364">
        <v>0</v>
      </c>
      <c r="I105" s="364">
        <v>0</v>
      </c>
      <c r="J105" s="364">
        <v>0</v>
      </c>
      <c r="K105" s="364">
        <v>0</v>
      </c>
      <c r="L105" s="364">
        <v>0</v>
      </c>
      <c r="M105" s="364">
        <v>0</v>
      </c>
      <c r="N105" s="364">
        <v>0</v>
      </c>
      <c r="O105" s="364">
        <v>0</v>
      </c>
      <c r="P105" s="364">
        <v>0</v>
      </c>
      <c r="Q105" s="364">
        <v>0</v>
      </c>
      <c r="R105" s="364">
        <v>0</v>
      </c>
      <c r="S105" s="364">
        <v>0</v>
      </c>
    </row>
    <row r="106" spans="1:19" ht="14.25" customHeight="1" thickBot="1">
      <c r="A106" s="409"/>
      <c r="B106" s="409"/>
      <c r="C106" s="409"/>
      <c r="D106" s="410"/>
      <c r="E106" s="363" t="s">
        <v>340</v>
      </c>
      <c r="F106" s="364">
        <v>25000</v>
      </c>
      <c r="G106" s="364">
        <v>25000</v>
      </c>
      <c r="H106" s="364">
        <v>0</v>
      </c>
      <c r="I106" s="364">
        <v>0</v>
      </c>
      <c r="J106" s="364">
        <v>0</v>
      </c>
      <c r="K106" s="364">
        <v>25000</v>
      </c>
      <c r="L106" s="364">
        <v>0</v>
      </c>
      <c r="M106" s="364">
        <v>0</v>
      </c>
      <c r="N106" s="364">
        <v>0</v>
      </c>
      <c r="O106" s="364">
        <v>0</v>
      </c>
      <c r="P106" s="364">
        <v>0</v>
      </c>
      <c r="Q106" s="364">
        <v>0</v>
      </c>
      <c r="R106" s="364">
        <v>0</v>
      </c>
      <c r="S106" s="364">
        <v>0</v>
      </c>
    </row>
    <row r="107" spans="1:19" ht="27.75" customHeight="1" thickBot="1">
      <c r="A107" s="409"/>
      <c r="B107" s="409"/>
      <c r="C107" s="409"/>
      <c r="D107" s="410"/>
      <c r="E107" s="363" t="s">
        <v>341</v>
      </c>
      <c r="F107" s="364">
        <v>330000</v>
      </c>
      <c r="G107" s="364">
        <v>330000</v>
      </c>
      <c r="H107" s="364">
        <v>0</v>
      </c>
      <c r="I107" s="364">
        <v>0</v>
      </c>
      <c r="J107" s="364">
        <v>0</v>
      </c>
      <c r="K107" s="364">
        <v>330000</v>
      </c>
      <c r="L107" s="364">
        <v>0</v>
      </c>
      <c r="M107" s="364">
        <v>0</v>
      </c>
      <c r="N107" s="364">
        <v>0</v>
      </c>
      <c r="O107" s="364">
        <v>0</v>
      </c>
      <c r="P107" s="364">
        <v>0</v>
      </c>
      <c r="Q107" s="364">
        <v>0</v>
      </c>
      <c r="R107" s="364">
        <v>0</v>
      </c>
      <c r="S107" s="364">
        <v>0</v>
      </c>
    </row>
    <row r="108" spans="1:19" ht="14.25" customHeight="1" thickBot="1">
      <c r="A108" s="409"/>
      <c r="B108" s="409">
        <v>80106</v>
      </c>
      <c r="C108" s="410" t="s">
        <v>504</v>
      </c>
      <c r="D108" s="410"/>
      <c r="E108" s="365" t="s">
        <v>338</v>
      </c>
      <c r="F108" s="366">
        <v>0</v>
      </c>
      <c r="G108" s="366">
        <v>0</v>
      </c>
      <c r="H108" s="366">
        <v>0</v>
      </c>
      <c r="I108" s="366">
        <v>0</v>
      </c>
      <c r="J108" s="366">
        <v>0</v>
      </c>
      <c r="K108" s="366">
        <v>0</v>
      </c>
      <c r="L108" s="366">
        <v>0</v>
      </c>
      <c r="M108" s="366">
        <v>0</v>
      </c>
      <c r="N108" s="366">
        <v>0</v>
      </c>
      <c r="O108" s="366">
        <v>0</v>
      </c>
      <c r="P108" s="366">
        <v>0</v>
      </c>
      <c r="Q108" s="366">
        <v>0</v>
      </c>
      <c r="R108" s="366">
        <v>0</v>
      </c>
      <c r="S108" s="366">
        <v>0</v>
      </c>
    </row>
    <row r="109" spans="1:19" ht="14.25" customHeight="1" thickBot="1">
      <c r="A109" s="409"/>
      <c r="B109" s="409"/>
      <c r="C109" s="410"/>
      <c r="D109" s="410"/>
      <c r="E109" s="363" t="s">
        <v>339</v>
      </c>
      <c r="F109" s="364">
        <v>0</v>
      </c>
      <c r="G109" s="364">
        <v>0</v>
      </c>
      <c r="H109" s="364">
        <v>0</v>
      </c>
      <c r="I109" s="364">
        <v>0</v>
      </c>
      <c r="J109" s="364">
        <v>0</v>
      </c>
      <c r="K109" s="364">
        <v>0</v>
      </c>
      <c r="L109" s="364">
        <v>0</v>
      </c>
      <c r="M109" s="364">
        <v>0</v>
      </c>
      <c r="N109" s="364">
        <v>0</v>
      </c>
      <c r="O109" s="364">
        <v>0</v>
      </c>
      <c r="P109" s="364">
        <v>0</v>
      </c>
      <c r="Q109" s="364">
        <v>0</v>
      </c>
      <c r="R109" s="364">
        <v>0</v>
      </c>
      <c r="S109" s="364">
        <v>0</v>
      </c>
    </row>
    <row r="110" spans="1:19" ht="14.25" customHeight="1" thickBot="1">
      <c r="A110" s="409"/>
      <c r="B110" s="409"/>
      <c r="C110" s="410"/>
      <c r="D110" s="410"/>
      <c r="E110" s="363" t="s">
        <v>340</v>
      </c>
      <c r="F110" s="364">
        <v>5000</v>
      </c>
      <c r="G110" s="364">
        <v>5000</v>
      </c>
      <c r="H110" s="364">
        <v>0</v>
      </c>
      <c r="I110" s="364">
        <v>0</v>
      </c>
      <c r="J110" s="364">
        <v>0</v>
      </c>
      <c r="K110" s="364">
        <v>5000</v>
      </c>
      <c r="L110" s="364">
        <v>0</v>
      </c>
      <c r="M110" s="364">
        <v>0</v>
      </c>
      <c r="N110" s="364">
        <v>0</v>
      </c>
      <c r="O110" s="364">
        <v>0</v>
      </c>
      <c r="P110" s="364">
        <v>0</v>
      </c>
      <c r="Q110" s="364">
        <v>0</v>
      </c>
      <c r="R110" s="364">
        <v>0</v>
      </c>
      <c r="S110" s="364">
        <v>0</v>
      </c>
    </row>
    <row r="111" spans="1:19" ht="14.25" customHeight="1" thickBot="1">
      <c r="A111" s="409"/>
      <c r="B111" s="409"/>
      <c r="C111" s="410"/>
      <c r="D111" s="410"/>
      <c r="E111" s="363" t="s">
        <v>341</v>
      </c>
      <c r="F111" s="364">
        <v>5000</v>
      </c>
      <c r="G111" s="364">
        <v>5000</v>
      </c>
      <c r="H111" s="364">
        <v>0</v>
      </c>
      <c r="I111" s="364">
        <v>0</v>
      </c>
      <c r="J111" s="364">
        <v>0</v>
      </c>
      <c r="K111" s="364">
        <v>5000</v>
      </c>
      <c r="L111" s="364">
        <v>0</v>
      </c>
      <c r="M111" s="364">
        <v>0</v>
      </c>
      <c r="N111" s="364">
        <v>0</v>
      </c>
      <c r="O111" s="364">
        <v>0</v>
      </c>
      <c r="P111" s="364">
        <v>0</v>
      </c>
      <c r="Q111" s="364">
        <v>0</v>
      </c>
      <c r="R111" s="364">
        <v>0</v>
      </c>
      <c r="S111" s="364">
        <v>0</v>
      </c>
    </row>
    <row r="112" spans="1:19" ht="14.25" customHeight="1" thickBot="1">
      <c r="A112" s="409" t="s">
        <v>346</v>
      </c>
      <c r="B112" s="409"/>
      <c r="C112" s="409">
        <v>2310</v>
      </c>
      <c r="D112" s="410" t="s">
        <v>502</v>
      </c>
      <c r="E112" s="365" t="s">
        <v>338</v>
      </c>
      <c r="F112" s="366">
        <v>0</v>
      </c>
      <c r="G112" s="366">
        <v>0</v>
      </c>
      <c r="H112" s="366">
        <v>0</v>
      </c>
      <c r="I112" s="366">
        <v>0</v>
      </c>
      <c r="J112" s="366">
        <v>0</v>
      </c>
      <c r="K112" s="366">
        <v>0</v>
      </c>
      <c r="L112" s="366">
        <v>0</v>
      </c>
      <c r="M112" s="366">
        <v>0</v>
      </c>
      <c r="N112" s="366">
        <v>0</v>
      </c>
      <c r="O112" s="366">
        <v>0</v>
      </c>
      <c r="P112" s="366">
        <v>0</v>
      </c>
      <c r="Q112" s="366">
        <v>0</v>
      </c>
      <c r="R112" s="366">
        <v>0</v>
      </c>
      <c r="S112" s="366">
        <v>0</v>
      </c>
    </row>
    <row r="113" spans="1:19" ht="14.25" customHeight="1" thickBot="1">
      <c r="A113" s="409"/>
      <c r="B113" s="409"/>
      <c r="C113" s="409"/>
      <c r="D113" s="410"/>
      <c r="E113" s="363" t="s">
        <v>339</v>
      </c>
      <c r="F113" s="364">
        <v>0</v>
      </c>
      <c r="G113" s="364">
        <v>0</v>
      </c>
      <c r="H113" s="364">
        <v>0</v>
      </c>
      <c r="I113" s="364">
        <v>0</v>
      </c>
      <c r="J113" s="364">
        <v>0</v>
      </c>
      <c r="K113" s="364">
        <v>0</v>
      </c>
      <c r="L113" s="364">
        <v>0</v>
      </c>
      <c r="M113" s="364">
        <v>0</v>
      </c>
      <c r="N113" s="364">
        <v>0</v>
      </c>
      <c r="O113" s="364">
        <v>0</v>
      </c>
      <c r="P113" s="364">
        <v>0</v>
      </c>
      <c r="Q113" s="364">
        <v>0</v>
      </c>
      <c r="R113" s="364">
        <v>0</v>
      </c>
      <c r="S113" s="364">
        <v>0</v>
      </c>
    </row>
    <row r="114" spans="1:19" ht="14.25" customHeight="1" thickBot="1">
      <c r="A114" s="409"/>
      <c r="B114" s="409"/>
      <c r="C114" s="409"/>
      <c r="D114" s="410"/>
      <c r="E114" s="363" t="s">
        <v>340</v>
      </c>
      <c r="F114" s="364">
        <v>5000</v>
      </c>
      <c r="G114" s="364">
        <v>5000</v>
      </c>
      <c r="H114" s="364">
        <v>0</v>
      </c>
      <c r="I114" s="364">
        <v>0</v>
      </c>
      <c r="J114" s="364">
        <v>0</v>
      </c>
      <c r="K114" s="364">
        <v>5000</v>
      </c>
      <c r="L114" s="364">
        <v>0</v>
      </c>
      <c r="M114" s="364">
        <v>0</v>
      </c>
      <c r="N114" s="364">
        <v>0</v>
      </c>
      <c r="O114" s="364">
        <v>0</v>
      </c>
      <c r="P114" s="364">
        <v>0</v>
      </c>
      <c r="Q114" s="364">
        <v>0</v>
      </c>
      <c r="R114" s="364">
        <v>0</v>
      </c>
      <c r="S114" s="364">
        <v>0</v>
      </c>
    </row>
    <row r="115" spans="1:19" ht="24.75" customHeight="1">
      <c r="A115" s="409"/>
      <c r="B115" s="409"/>
      <c r="C115" s="409"/>
      <c r="D115" s="410"/>
      <c r="E115" s="363" t="s">
        <v>341</v>
      </c>
      <c r="F115" s="364">
        <v>5000</v>
      </c>
      <c r="G115" s="364">
        <v>5000</v>
      </c>
      <c r="H115" s="364">
        <v>0</v>
      </c>
      <c r="I115" s="364">
        <v>0</v>
      </c>
      <c r="J115" s="364">
        <v>0</v>
      </c>
      <c r="K115" s="364">
        <v>5000</v>
      </c>
      <c r="L115" s="364">
        <v>0</v>
      </c>
      <c r="M115" s="364">
        <v>0</v>
      </c>
      <c r="N115" s="364">
        <v>0</v>
      </c>
      <c r="O115" s="364">
        <v>0</v>
      </c>
      <c r="P115" s="364">
        <v>0</v>
      </c>
      <c r="Q115" s="364">
        <v>0</v>
      </c>
      <c r="R115" s="364">
        <v>0</v>
      </c>
      <c r="S115" s="364">
        <v>0</v>
      </c>
    </row>
    <row r="116" spans="1:19" ht="9.75" customHeight="1">
      <c r="A116" s="398" t="s">
        <v>6</v>
      </c>
      <c r="B116" s="398" t="s">
        <v>155</v>
      </c>
      <c r="C116" s="405" t="s">
        <v>8</v>
      </c>
      <c r="D116" s="406"/>
      <c r="E116" s="407"/>
      <c r="F116" s="408" t="s">
        <v>313</v>
      </c>
      <c r="G116" s="398" t="s">
        <v>314</v>
      </c>
      <c r="H116" s="398"/>
      <c r="I116" s="398"/>
      <c r="J116" s="398"/>
      <c r="K116" s="398"/>
      <c r="L116" s="398"/>
      <c r="M116" s="398"/>
      <c r="N116" s="398"/>
      <c r="O116" s="398"/>
      <c r="P116" s="398"/>
      <c r="Q116" s="398"/>
      <c r="R116" s="398"/>
      <c r="S116" s="398"/>
    </row>
    <row r="117" spans="1:19" ht="7.5" customHeight="1">
      <c r="A117" s="398"/>
      <c r="B117" s="398"/>
      <c r="C117" s="405"/>
      <c r="D117" s="401"/>
      <c r="E117" s="402"/>
      <c r="F117" s="408"/>
      <c r="G117" s="398" t="s">
        <v>315</v>
      </c>
      <c r="H117" s="398" t="s">
        <v>76</v>
      </c>
      <c r="I117" s="398"/>
      <c r="J117" s="398"/>
      <c r="K117" s="398"/>
      <c r="L117" s="398"/>
      <c r="M117" s="398"/>
      <c r="N117" s="398"/>
      <c r="O117" s="398"/>
      <c r="P117" s="398" t="s">
        <v>316</v>
      </c>
      <c r="Q117" s="398" t="s">
        <v>76</v>
      </c>
      <c r="R117" s="398"/>
      <c r="S117" s="398"/>
    </row>
    <row r="118" spans="1:19" ht="6" customHeight="1">
      <c r="A118" s="398"/>
      <c r="B118" s="398"/>
      <c r="C118" s="405"/>
      <c r="D118" s="401"/>
      <c r="E118" s="402"/>
      <c r="F118" s="408"/>
      <c r="G118" s="398"/>
      <c r="H118" s="398"/>
      <c r="I118" s="398"/>
      <c r="J118" s="398"/>
      <c r="K118" s="398"/>
      <c r="L118" s="398"/>
      <c r="M118" s="398"/>
      <c r="N118" s="398"/>
      <c r="O118" s="398"/>
      <c r="P118" s="398"/>
      <c r="Q118" s="398" t="s">
        <v>317</v>
      </c>
      <c r="R118" s="398" t="s">
        <v>71</v>
      </c>
      <c r="S118" s="398" t="s">
        <v>318</v>
      </c>
    </row>
    <row r="119" spans="1:19" ht="5.25" customHeight="1">
      <c r="A119" s="398"/>
      <c r="B119" s="398"/>
      <c r="C119" s="405"/>
      <c r="D119" s="403" t="s">
        <v>133</v>
      </c>
      <c r="E119" s="404"/>
      <c r="F119" s="408"/>
      <c r="G119" s="398"/>
      <c r="H119" s="398" t="s">
        <v>319</v>
      </c>
      <c r="I119" s="398" t="s">
        <v>76</v>
      </c>
      <c r="J119" s="398"/>
      <c r="K119" s="398" t="s">
        <v>320</v>
      </c>
      <c r="L119" s="398" t="s">
        <v>321</v>
      </c>
      <c r="M119" s="398" t="s">
        <v>322</v>
      </c>
      <c r="N119" s="398" t="s">
        <v>323</v>
      </c>
      <c r="O119" s="398" t="s">
        <v>324</v>
      </c>
      <c r="P119" s="398"/>
      <c r="Q119" s="398"/>
      <c r="R119" s="398"/>
      <c r="S119" s="398"/>
    </row>
    <row r="120" spans="1:19" ht="15" customHeight="1">
      <c r="A120" s="398"/>
      <c r="B120" s="398"/>
      <c r="C120" s="405"/>
      <c r="D120" s="401"/>
      <c r="E120" s="402"/>
      <c r="F120" s="408"/>
      <c r="G120" s="398"/>
      <c r="H120" s="398"/>
      <c r="I120" s="398"/>
      <c r="J120" s="398"/>
      <c r="K120" s="398"/>
      <c r="L120" s="398"/>
      <c r="M120" s="398"/>
      <c r="N120" s="398"/>
      <c r="O120" s="398"/>
      <c r="P120" s="398"/>
      <c r="Q120" s="398"/>
      <c r="R120" s="398" t="s">
        <v>325</v>
      </c>
      <c r="S120" s="398"/>
    </row>
    <row r="121" spans="1:19" ht="54" customHeight="1">
      <c r="A121" s="398"/>
      <c r="B121" s="398"/>
      <c r="C121" s="405"/>
      <c r="D121" s="310"/>
      <c r="E121" s="311"/>
      <c r="F121" s="408"/>
      <c r="G121" s="398"/>
      <c r="H121" s="398"/>
      <c r="I121" s="312" t="s">
        <v>326</v>
      </c>
      <c r="J121" s="312" t="s">
        <v>327</v>
      </c>
      <c r="K121" s="398"/>
      <c r="L121" s="398"/>
      <c r="M121" s="398"/>
      <c r="N121" s="398"/>
      <c r="O121" s="398"/>
      <c r="P121" s="398"/>
      <c r="Q121" s="398"/>
      <c r="R121" s="398"/>
      <c r="S121" s="398"/>
    </row>
    <row r="122" spans="1:19" ht="9.75" customHeight="1">
      <c r="A122" s="313" t="s">
        <v>293</v>
      </c>
      <c r="B122" s="313" t="s">
        <v>294</v>
      </c>
      <c r="C122" s="313" t="s">
        <v>295</v>
      </c>
      <c r="D122" s="399">
        <v>4</v>
      </c>
      <c r="E122" s="400"/>
      <c r="F122" s="313" t="s">
        <v>297</v>
      </c>
      <c r="G122" s="313" t="s">
        <v>298</v>
      </c>
      <c r="H122" s="313" t="s">
        <v>299</v>
      </c>
      <c r="I122" s="313" t="s">
        <v>300</v>
      </c>
      <c r="J122" s="313" t="s">
        <v>328</v>
      </c>
      <c r="K122" s="313" t="s">
        <v>329</v>
      </c>
      <c r="L122" s="313" t="s">
        <v>330</v>
      </c>
      <c r="M122" s="313" t="s">
        <v>331</v>
      </c>
      <c r="N122" s="313" t="s">
        <v>332</v>
      </c>
      <c r="O122" s="313" t="s">
        <v>333</v>
      </c>
      <c r="P122" s="313" t="s">
        <v>334</v>
      </c>
      <c r="Q122" s="313" t="s">
        <v>335</v>
      </c>
      <c r="R122" s="314" t="s">
        <v>336</v>
      </c>
      <c r="S122" s="313" t="s">
        <v>337</v>
      </c>
    </row>
    <row r="123" spans="1:19" ht="14.25" customHeight="1">
      <c r="A123" s="413">
        <v>854</v>
      </c>
      <c r="B123" s="413"/>
      <c r="C123" s="412" t="s">
        <v>505</v>
      </c>
      <c r="D123" s="412"/>
      <c r="E123" s="363" t="s">
        <v>338</v>
      </c>
      <c r="F123" s="364">
        <v>111311</v>
      </c>
      <c r="G123" s="364">
        <v>76311</v>
      </c>
      <c r="H123" s="364">
        <v>4698</v>
      </c>
      <c r="I123" s="364">
        <v>4660</v>
      </c>
      <c r="J123" s="364">
        <v>38</v>
      </c>
      <c r="K123" s="364">
        <v>0</v>
      </c>
      <c r="L123" s="364">
        <v>71613</v>
      </c>
      <c r="M123" s="364">
        <v>0</v>
      </c>
      <c r="N123" s="364">
        <v>0</v>
      </c>
      <c r="O123" s="364">
        <v>0</v>
      </c>
      <c r="P123" s="364">
        <v>35000</v>
      </c>
      <c r="Q123" s="364">
        <v>35000</v>
      </c>
      <c r="R123" s="364">
        <v>0</v>
      </c>
      <c r="S123" s="364">
        <v>0</v>
      </c>
    </row>
    <row r="124" spans="1:19" ht="15.75" customHeight="1">
      <c r="A124" s="413"/>
      <c r="B124" s="413"/>
      <c r="C124" s="412"/>
      <c r="D124" s="412"/>
      <c r="E124" s="363" t="s">
        <v>339</v>
      </c>
      <c r="F124" s="364">
        <v>-28500</v>
      </c>
      <c r="G124" s="364">
        <v>0</v>
      </c>
      <c r="H124" s="364">
        <v>0</v>
      </c>
      <c r="I124" s="364">
        <v>0</v>
      </c>
      <c r="J124" s="364">
        <v>0</v>
      </c>
      <c r="K124" s="364">
        <v>0</v>
      </c>
      <c r="L124" s="364">
        <v>0</v>
      </c>
      <c r="M124" s="364">
        <v>0</v>
      </c>
      <c r="N124" s="364">
        <v>0</v>
      </c>
      <c r="O124" s="364">
        <v>0</v>
      </c>
      <c r="P124" s="364">
        <v>-28500</v>
      </c>
      <c r="Q124" s="364">
        <v>-28500</v>
      </c>
      <c r="R124" s="364">
        <v>0</v>
      </c>
      <c r="S124" s="364">
        <v>0</v>
      </c>
    </row>
    <row r="125" spans="1:19" ht="14.25" customHeight="1">
      <c r="A125" s="413"/>
      <c r="B125" s="413"/>
      <c r="C125" s="412"/>
      <c r="D125" s="412"/>
      <c r="E125" s="363" t="s">
        <v>340</v>
      </c>
      <c r="F125" s="364">
        <v>0</v>
      </c>
      <c r="G125" s="364">
        <v>0</v>
      </c>
      <c r="H125" s="364">
        <v>0</v>
      </c>
      <c r="I125" s="364">
        <v>0</v>
      </c>
      <c r="J125" s="364">
        <v>0</v>
      </c>
      <c r="K125" s="364">
        <v>0</v>
      </c>
      <c r="L125" s="364">
        <v>0</v>
      </c>
      <c r="M125" s="364">
        <v>0</v>
      </c>
      <c r="N125" s="364">
        <v>0</v>
      </c>
      <c r="O125" s="364">
        <v>0</v>
      </c>
      <c r="P125" s="364">
        <v>0</v>
      </c>
      <c r="Q125" s="364">
        <v>0</v>
      </c>
      <c r="R125" s="364">
        <v>0</v>
      </c>
      <c r="S125" s="364">
        <v>0</v>
      </c>
    </row>
    <row r="126" spans="1:19" ht="14.25" customHeight="1" thickBot="1">
      <c r="A126" s="413"/>
      <c r="B126" s="413"/>
      <c r="C126" s="412"/>
      <c r="D126" s="412"/>
      <c r="E126" s="363" t="s">
        <v>341</v>
      </c>
      <c r="F126" s="364">
        <v>82811</v>
      </c>
      <c r="G126" s="364">
        <v>76311</v>
      </c>
      <c r="H126" s="364">
        <v>4698</v>
      </c>
      <c r="I126" s="364">
        <v>4660</v>
      </c>
      <c r="J126" s="364">
        <v>38</v>
      </c>
      <c r="K126" s="364">
        <v>0</v>
      </c>
      <c r="L126" s="364">
        <v>71613</v>
      </c>
      <c r="M126" s="364">
        <v>0</v>
      </c>
      <c r="N126" s="364">
        <v>0</v>
      </c>
      <c r="O126" s="364">
        <v>0</v>
      </c>
      <c r="P126" s="364">
        <v>6500</v>
      </c>
      <c r="Q126" s="364">
        <v>6500</v>
      </c>
      <c r="R126" s="364">
        <v>0</v>
      </c>
      <c r="S126" s="364">
        <v>0</v>
      </c>
    </row>
    <row r="127" spans="1:19" ht="14.25" customHeight="1" thickBot="1">
      <c r="A127" s="409"/>
      <c r="B127" s="409">
        <v>85495</v>
      </c>
      <c r="C127" s="410" t="s">
        <v>304</v>
      </c>
      <c r="D127" s="410"/>
      <c r="E127" s="365" t="s">
        <v>338</v>
      </c>
      <c r="F127" s="366">
        <v>35000</v>
      </c>
      <c r="G127" s="366">
        <v>0</v>
      </c>
      <c r="H127" s="366">
        <v>0</v>
      </c>
      <c r="I127" s="366">
        <v>0</v>
      </c>
      <c r="J127" s="366">
        <v>0</v>
      </c>
      <c r="K127" s="366">
        <v>0</v>
      </c>
      <c r="L127" s="366">
        <v>0</v>
      </c>
      <c r="M127" s="366">
        <v>0</v>
      </c>
      <c r="N127" s="366">
        <v>0</v>
      </c>
      <c r="O127" s="366">
        <v>0</v>
      </c>
      <c r="P127" s="366">
        <v>35000</v>
      </c>
      <c r="Q127" s="366">
        <v>35000</v>
      </c>
      <c r="R127" s="366">
        <v>0</v>
      </c>
      <c r="S127" s="366">
        <v>0</v>
      </c>
    </row>
    <row r="128" spans="1:19" ht="14.25" customHeight="1" thickBot="1">
      <c r="A128" s="409"/>
      <c r="B128" s="409"/>
      <c r="C128" s="410"/>
      <c r="D128" s="410"/>
      <c r="E128" s="363" t="s">
        <v>339</v>
      </c>
      <c r="F128" s="364">
        <v>-28500</v>
      </c>
      <c r="G128" s="364">
        <v>0</v>
      </c>
      <c r="H128" s="364">
        <v>0</v>
      </c>
      <c r="I128" s="364">
        <v>0</v>
      </c>
      <c r="J128" s="364">
        <v>0</v>
      </c>
      <c r="K128" s="364">
        <v>0</v>
      </c>
      <c r="L128" s="364">
        <v>0</v>
      </c>
      <c r="M128" s="364">
        <v>0</v>
      </c>
      <c r="N128" s="364">
        <v>0</v>
      </c>
      <c r="O128" s="364">
        <v>0</v>
      </c>
      <c r="P128" s="364">
        <v>-28500</v>
      </c>
      <c r="Q128" s="364">
        <v>-28500</v>
      </c>
      <c r="R128" s="364">
        <v>0</v>
      </c>
      <c r="S128" s="364">
        <v>0</v>
      </c>
    </row>
    <row r="129" spans="1:19" ht="14.25" customHeight="1" thickBot="1">
      <c r="A129" s="409"/>
      <c r="B129" s="409"/>
      <c r="C129" s="410"/>
      <c r="D129" s="410"/>
      <c r="E129" s="363" t="s">
        <v>340</v>
      </c>
      <c r="F129" s="364">
        <v>0</v>
      </c>
      <c r="G129" s="364">
        <v>0</v>
      </c>
      <c r="H129" s="364">
        <v>0</v>
      </c>
      <c r="I129" s="364">
        <v>0</v>
      </c>
      <c r="J129" s="364">
        <v>0</v>
      </c>
      <c r="K129" s="364">
        <v>0</v>
      </c>
      <c r="L129" s="364">
        <v>0</v>
      </c>
      <c r="M129" s="364">
        <v>0</v>
      </c>
      <c r="N129" s="364">
        <v>0</v>
      </c>
      <c r="O129" s="364">
        <v>0</v>
      </c>
      <c r="P129" s="364">
        <v>0</v>
      </c>
      <c r="Q129" s="364">
        <v>0</v>
      </c>
      <c r="R129" s="364">
        <v>0</v>
      </c>
      <c r="S129" s="364">
        <v>0</v>
      </c>
    </row>
    <row r="130" spans="1:19" ht="14.25" customHeight="1" thickBot="1">
      <c r="A130" s="409"/>
      <c r="B130" s="409"/>
      <c r="C130" s="410"/>
      <c r="D130" s="410"/>
      <c r="E130" s="363" t="s">
        <v>341</v>
      </c>
      <c r="F130" s="364">
        <v>6500</v>
      </c>
      <c r="G130" s="364">
        <v>0</v>
      </c>
      <c r="H130" s="364">
        <v>0</v>
      </c>
      <c r="I130" s="364">
        <v>0</v>
      </c>
      <c r="J130" s="364">
        <v>0</v>
      </c>
      <c r="K130" s="364">
        <v>0</v>
      </c>
      <c r="L130" s="364">
        <v>0</v>
      </c>
      <c r="M130" s="364">
        <v>0</v>
      </c>
      <c r="N130" s="364">
        <v>0</v>
      </c>
      <c r="O130" s="364">
        <v>0</v>
      </c>
      <c r="P130" s="364">
        <v>6500</v>
      </c>
      <c r="Q130" s="364">
        <v>6500</v>
      </c>
      <c r="R130" s="364">
        <v>0</v>
      </c>
      <c r="S130" s="364">
        <v>0</v>
      </c>
    </row>
    <row r="131" spans="1:19" ht="14.25" customHeight="1" thickBot="1">
      <c r="A131" s="409"/>
      <c r="B131" s="409"/>
      <c r="C131" s="409">
        <v>6050</v>
      </c>
      <c r="D131" s="410" t="s">
        <v>495</v>
      </c>
      <c r="E131" s="365" t="s">
        <v>338</v>
      </c>
      <c r="F131" s="366">
        <v>35000</v>
      </c>
      <c r="G131" s="366">
        <v>0</v>
      </c>
      <c r="H131" s="366">
        <v>0</v>
      </c>
      <c r="I131" s="366">
        <v>0</v>
      </c>
      <c r="J131" s="366">
        <v>0</v>
      </c>
      <c r="K131" s="366">
        <v>0</v>
      </c>
      <c r="L131" s="366">
        <v>0</v>
      </c>
      <c r="M131" s="366">
        <v>0</v>
      </c>
      <c r="N131" s="366">
        <v>0</v>
      </c>
      <c r="O131" s="366">
        <v>0</v>
      </c>
      <c r="P131" s="366">
        <v>35000</v>
      </c>
      <c r="Q131" s="366">
        <v>35000</v>
      </c>
      <c r="R131" s="366">
        <v>0</v>
      </c>
      <c r="S131" s="366">
        <v>0</v>
      </c>
    </row>
    <row r="132" spans="1:19" ht="14.25" customHeight="1" thickBot="1">
      <c r="A132" s="409"/>
      <c r="B132" s="409"/>
      <c r="C132" s="409"/>
      <c r="D132" s="410"/>
      <c r="E132" s="363" t="s">
        <v>339</v>
      </c>
      <c r="F132" s="364">
        <v>-28500</v>
      </c>
      <c r="G132" s="364">
        <v>0</v>
      </c>
      <c r="H132" s="364">
        <v>0</v>
      </c>
      <c r="I132" s="364">
        <v>0</v>
      </c>
      <c r="J132" s="364">
        <v>0</v>
      </c>
      <c r="K132" s="364">
        <v>0</v>
      </c>
      <c r="L132" s="364">
        <v>0</v>
      </c>
      <c r="M132" s="364">
        <v>0</v>
      </c>
      <c r="N132" s="364">
        <v>0</v>
      </c>
      <c r="O132" s="364">
        <v>0</v>
      </c>
      <c r="P132" s="364">
        <v>-28500</v>
      </c>
      <c r="Q132" s="364">
        <v>-28500</v>
      </c>
      <c r="R132" s="364">
        <v>0</v>
      </c>
      <c r="S132" s="364">
        <v>0</v>
      </c>
    </row>
    <row r="133" spans="1:19" ht="14.25" customHeight="1" thickBot="1">
      <c r="A133" s="409"/>
      <c r="B133" s="409"/>
      <c r="C133" s="409"/>
      <c r="D133" s="410"/>
      <c r="E133" s="363" t="s">
        <v>340</v>
      </c>
      <c r="F133" s="364">
        <v>0</v>
      </c>
      <c r="G133" s="364">
        <v>0</v>
      </c>
      <c r="H133" s="364">
        <v>0</v>
      </c>
      <c r="I133" s="364">
        <v>0</v>
      </c>
      <c r="J133" s="364">
        <v>0</v>
      </c>
      <c r="K133" s="364">
        <v>0</v>
      </c>
      <c r="L133" s="364">
        <v>0</v>
      </c>
      <c r="M133" s="364">
        <v>0</v>
      </c>
      <c r="N133" s="364">
        <v>0</v>
      </c>
      <c r="O133" s="364">
        <v>0</v>
      </c>
      <c r="P133" s="364">
        <v>0</v>
      </c>
      <c r="Q133" s="364">
        <v>0</v>
      </c>
      <c r="R133" s="364">
        <v>0</v>
      </c>
      <c r="S133" s="364">
        <v>0</v>
      </c>
    </row>
    <row r="134" spans="1:19" ht="14.25" customHeight="1">
      <c r="A134" s="409"/>
      <c r="B134" s="409"/>
      <c r="C134" s="409"/>
      <c r="D134" s="410"/>
      <c r="E134" s="363" t="s">
        <v>341</v>
      </c>
      <c r="F134" s="364">
        <v>6500</v>
      </c>
      <c r="G134" s="364">
        <v>0</v>
      </c>
      <c r="H134" s="364">
        <v>0</v>
      </c>
      <c r="I134" s="364">
        <v>0</v>
      </c>
      <c r="J134" s="364">
        <v>0</v>
      </c>
      <c r="K134" s="364">
        <v>0</v>
      </c>
      <c r="L134" s="364">
        <v>0</v>
      </c>
      <c r="M134" s="364">
        <v>0</v>
      </c>
      <c r="N134" s="364">
        <v>0</v>
      </c>
      <c r="O134" s="364">
        <v>0</v>
      </c>
      <c r="P134" s="364">
        <v>6500</v>
      </c>
      <c r="Q134" s="364">
        <v>6500</v>
      </c>
      <c r="R134" s="364">
        <v>0</v>
      </c>
      <c r="S134" s="364">
        <v>0</v>
      </c>
    </row>
    <row r="135" spans="1:19" ht="14.25" customHeight="1">
      <c r="A135" s="413">
        <v>900</v>
      </c>
      <c r="B135" s="413"/>
      <c r="C135" s="412" t="s">
        <v>347</v>
      </c>
      <c r="D135" s="412"/>
      <c r="E135" s="363" t="s">
        <v>338</v>
      </c>
      <c r="F135" s="364">
        <v>1948200</v>
      </c>
      <c r="G135" s="364">
        <v>658200</v>
      </c>
      <c r="H135" s="364">
        <v>529200</v>
      </c>
      <c r="I135" s="364">
        <v>136900</v>
      </c>
      <c r="J135" s="364">
        <v>392300</v>
      </c>
      <c r="K135" s="364">
        <v>125000</v>
      </c>
      <c r="L135" s="364">
        <v>4000</v>
      </c>
      <c r="M135" s="364">
        <v>0</v>
      </c>
      <c r="N135" s="364">
        <v>0</v>
      </c>
      <c r="O135" s="364">
        <v>0</v>
      </c>
      <c r="P135" s="364">
        <v>1290000</v>
      </c>
      <c r="Q135" s="364">
        <v>1290000</v>
      </c>
      <c r="R135" s="364">
        <v>800000</v>
      </c>
      <c r="S135" s="364">
        <v>0</v>
      </c>
    </row>
    <row r="136" spans="1:19" ht="14.25" customHeight="1">
      <c r="A136" s="413"/>
      <c r="B136" s="413"/>
      <c r="C136" s="412"/>
      <c r="D136" s="412"/>
      <c r="E136" s="363" t="s">
        <v>339</v>
      </c>
      <c r="F136" s="364">
        <v>0</v>
      </c>
      <c r="G136" s="364">
        <v>0</v>
      </c>
      <c r="H136" s="364">
        <v>0</v>
      </c>
      <c r="I136" s="364">
        <v>0</v>
      </c>
      <c r="J136" s="364">
        <v>0</v>
      </c>
      <c r="K136" s="364">
        <v>0</v>
      </c>
      <c r="L136" s="364">
        <v>0</v>
      </c>
      <c r="M136" s="364">
        <v>0</v>
      </c>
      <c r="N136" s="364">
        <v>0</v>
      </c>
      <c r="O136" s="364">
        <v>0</v>
      </c>
      <c r="P136" s="364">
        <v>0</v>
      </c>
      <c r="Q136" s="364">
        <v>0</v>
      </c>
      <c r="R136" s="364">
        <v>0</v>
      </c>
      <c r="S136" s="364">
        <v>0</v>
      </c>
    </row>
    <row r="137" spans="1:19" ht="14.25" customHeight="1">
      <c r="A137" s="413"/>
      <c r="B137" s="413"/>
      <c r="C137" s="412"/>
      <c r="D137" s="412"/>
      <c r="E137" s="363" t="s">
        <v>340</v>
      </c>
      <c r="F137" s="364">
        <v>255000</v>
      </c>
      <c r="G137" s="364">
        <v>0</v>
      </c>
      <c r="H137" s="364">
        <v>0</v>
      </c>
      <c r="I137" s="364">
        <v>0</v>
      </c>
      <c r="J137" s="364">
        <v>0</v>
      </c>
      <c r="K137" s="364">
        <v>0</v>
      </c>
      <c r="L137" s="364">
        <v>0</v>
      </c>
      <c r="M137" s="364">
        <v>0</v>
      </c>
      <c r="N137" s="364">
        <v>0</v>
      </c>
      <c r="O137" s="364">
        <v>0</v>
      </c>
      <c r="P137" s="364">
        <v>255000</v>
      </c>
      <c r="Q137" s="364">
        <v>255000</v>
      </c>
      <c r="R137" s="364">
        <v>0</v>
      </c>
      <c r="S137" s="364">
        <v>0</v>
      </c>
    </row>
    <row r="138" spans="1:19" ht="14.25" customHeight="1" thickBot="1">
      <c r="A138" s="413"/>
      <c r="B138" s="413"/>
      <c r="C138" s="412"/>
      <c r="D138" s="412"/>
      <c r="E138" s="363" t="s">
        <v>341</v>
      </c>
      <c r="F138" s="364">
        <v>2203200</v>
      </c>
      <c r="G138" s="364">
        <v>658200</v>
      </c>
      <c r="H138" s="364">
        <v>529200</v>
      </c>
      <c r="I138" s="364">
        <v>136900</v>
      </c>
      <c r="J138" s="364">
        <v>392300</v>
      </c>
      <c r="K138" s="364">
        <v>125000</v>
      </c>
      <c r="L138" s="364">
        <v>4000</v>
      </c>
      <c r="M138" s="364">
        <v>0</v>
      </c>
      <c r="N138" s="364">
        <v>0</v>
      </c>
      <c r="O138" s="364">
        <v>0</v>
      </c>
      <c r="P138" s="364">
        <v>1545000</v>
      </c>
      <c r="Q138" s="364">
        <v>1545000</v>
      </c>
      <c r="R138" s="364">
        <v>800000</v>
      </c>
      <c r="S138" s="364">
        <v>0</v>
      </c>
    </row>
    <row r="139" spans="1:19" ht="14.25" customHeight="1" thickBot="1">
      <c r="A139" s="409"/>
      <c r="B139" s="409">
        <v>90001</v>
      </c>
      <c r="C139" s="410" t="s">
        <v>506</v>
      </c>
      <c r="D139" s="410"/>
      <c r="E139" s="365" t="s">
        <v>338</v>
      </c>
      <c r="F139" s="366">
        <v>1250000</v>
      </c>
      <c r="G139" s="366">
        <v>100000</v>
      </c>
      <c r="H139" s="366">
        <v>0</v>
      </c>
      <c r="I139" s="366">
        <v>0</v>
      </c>
      <c r="J139" s="366">
        <v>0</v>
      </c>
      <c r="K139" s="366">
        <v>100000</v>
      </c>
      <c r="L139" s="366">
        <v>0</v>
      </c>
      <c r="M139" s="366">
        <v>0</v>
      </c>
      <c r="N139" s="366">
        <v>0</v>
      </c>
      <c r="O139" s="366">
        <v>0</v>
      </c>
      <c r="P139" s="366">
        <v>1150000</v>
      </c>
      <c r="Q139" s="366">
        <v>1150000</v>
      </c>
      <c r="R139" s="366">
        <v>800000</v>
      </c>
      <c r="S139" s="366">
        <v>0</v>
      </c>
    </row>
    <row r="140" spans="1:19" ht="14.25" customHeight="1" thickBot="1">
      <c r="A140" s="409"/>
      <c r="B140" s="409"/>
      <c r="C140" s="410"/>
      <c r="D140" s="410"/>
      <c r="E140" s="363" t="s">
        <v>339</v>
      </c>
      <c r="F140" s="364">
        <v>0</v>
      </c>
      <c r="G140" s="364">
        <v>0</v>
      </c>
      <c r="H140" s="364">
        <v>0</v>
      </c>
      <c r="I140" s="364">
        <v>0</v>
      </c>
      <c r="J140" s="364">
        <v>0</v>
      </c>
      <c r="K140" s="364">
        <v>0</v>
      </c>
      <c r="L140" s="364">
        <v>0</v>
      </c>
      <c r="M140" s="364">
        <v>0</v>
      </c>
      <c r="N140" s="364">
        <v>0</v>
      </c>
      <c r="O140" s="364">
        <v>0</v>
      </c>
      <c r="P140" s="364">
        <v>0</v>
      </c>
      <c r="Q140" s="364">
        <v>0</v>
      </c>
      <c r="R140" s="364">
        <v>0</v>
      </c>
      <c r="S140" s="364">
        <v>0</v>
      </c>
    </row>
    <row r="141" spans="1:19" ht="14.25" customHeight="1" thickBot="1">
      <c r="A141" s="409"/>
      <c r="B141" s="409"/>
      <c r="C141" s="410"/>
      <c r="D141" s="410"/>
      <c r="E141" s="363" t="s">
        <v>340</v>
      </c>
      <c r="F141" s="364">
        <v>255000</v>
      </c>
      <c r="G141" s="364">
        <v>0</v>
      </c>
      <c r="H141" s="364">
        <v>0</v>
      </c>
      <c r="I141" s="364">
        <v>0</v>
      </c>
      <c r="J141" s="364">
        <v>0</v>
      </c>
      <c r="K141" s="364">
        <v>0</v>
      </c>
      <c r="L141" s="364">
        <v>0</v>
      </c>
      <c r="M141" s="364">
        <v>0</v>
      </c>
      <c r="N141" s="364">
        <v>0</v>
      </c>
      <c r="O141" s="364">
        <v>0</v>
      </c>
      <c r="P141" s="364">
        <v>255000</v>
      </c>
      <c r="Q141" s="364">
        <v>255000</v>
      </c>
      <c r="R141" s="364">
        <v>0</v>
      </c>
      <c r="S141" s="364">
        <v>0</v>
      </c>
    </row>
    <row r="142" spans="1:19" ht="14.25" customHeight="1" thickBot="1">
      <c r="A142" s="409"/>
      <c r="B142" s="409"/>
      <c r="C142" s="410"/>
      <c r="D142" s="410"/>
      <c r="E142" s="363" t="s">
        <v>341</v>
      </c>
      <c r="F142" s="364">
        <v>1505000</v>
      </c>
      <c r="G142" s="364">
        <v>100000</v>
      </c>
      <c r="H142" s="364">
        <v>0</v>
      </c>
      <c r="I142" s="364">
        <v>0</v>
      </c>
      <c r="J142" s="364">
        <v>0</v>
      </c>
      <c r="K142" s="364">
        <v>100000</v>
      </c>
      <c r="L142" s="364">
        <v>0</v>
      </c>
      <c r="M142" s="364">
        <v>0</v>
      </c>
      <c r="N142" s="364">
        <v>0</v>
      </c>
      <c r="O142" s="364">
        <v>0</v>
      </c>
      <c r="P142" s="364">
        <v>1405000</v>
      </c>
      <c r="Q142" s="364">
        <v>1405000</v>
      </c>
      <c r="R142" s="364">
        <v>800000</v>
      </c>
      <c r="S142" s="364">
        <v>0</v>
      </c>
    </row>
    <row r="143" spans="1:19" ht="14.25" customHeight="1" thickBot="1">
      <c r="A143" s="409"/>
      <c r="B143" s="409"/>
      <c r="C143" s="409">
        <v>6050</v>
      </c>
      <c r="D143" s="410" t="s">
        <v>495</v>
      </c>
      <c r="E143" s="365" t="s">
        <v>338</v>
      </c>
      <c r="F143" s="366">
        <v>200000</v>
      </c>
      <c r="G143" s="366">
        <v>0</v>
      </c>
      <c r="H143" s="366">
        <v>0</v>
      </c>
      <c r="I143" s="366">
        <v>0</v>
      </c>
      <c r="J143" s="366">
        <v>0</v>
      </c>
      <c r="K143" s="366">
        <v>0</v>
      </c>
      <c r="L143" s="366">
        <v>0</v>
      </c>
      <c r="M143" s="366">
        <v>0</v>
      </c>
      <c r="N143" s="366">
        <v>0</v>
      </c>
      <c r="O143" s="366">
        <v>0</v>
      </c>
      <c r="P143" s="366">
        <v>200000</v>
      </c>
      <c r="Q143" s="366">
        <v>200000</v>
      </c>
      <c r="R143" s="366">
        <v>0</v>
      </c>
      <c r="S143" s="366">
        <v>0</v>
      </c>
    </row>
    <row r="144" spans="1:19" ht="14.25" customHeight="1" thickBot="1">
      <c r="A144" s="409"/>
      <c r="B144" s="409"/>
      <c r="C144" s="409"/>
      <c r="D144" s="410"/>
      <c r="E144" s="363" t="s">
        <v>339</v>
      </c>
      <c r="F144" s="364">
        <v>0</v>
      </c>
      <c r="G144" s="364">
        <v>0</v>
      </c>
      <c r="H144" s="364">
        <v>0</v>
      </c>
      <c r="I144" s="364">
        <v>0</v>
      </c>
      <c r="J144" s="364">
        <v>0</v>
      </c>
      <c r="K144" s="364">
        <v>0</v>
      </c>
      <c r="L144" s="364">
        <v>0</v>
      </c>
      <c r="M144" s="364">
        <v>0</v>
      </c>
      <c r="N144" s="364">
        <v>0</v>
      </c>
      <c r="O144" s="364">
        <v>0</v>
      </c>
      <c r="P144" s="364">
        <v>0</v>
      </c>
      <c r="Q144" s="364">
        <v>0</v>
      </c>
      <c r="R144" s="364">
        <v>0</v>
      </c>
      <c r="S144" s="364">
        <v>0</v>
      </c>
    </row>
    <row r="145" spans="1:19" ht="14.25" customHeight="1" thickBot="1">
      <c r="A145" s="409"/>
      <c r="B145" s="409"/>
      <c r="C145" s="409"/>
      <c r="D145" s="410"/>
      <c r="E145" s="363" t="s">
        <v>340</v>
      </c>
      <c r="F145" s="364">
        <v>255000</v>
      </c>
      <c r="G145" s="364">
        <v>0</v>
      </c>
      <c r="H145" s="364">
        <v>0</v>
      </c>
      <c r="I145" s="364">
        <v>0</v>
      </c>
      <c r="J145" s="364">
        <v>0</v>
      </c>
      <c r="K145" s="364">
        <v>0</v>
      </c>
      <c r="L145" s="364">
        <v>0</v>
      </c>
      <c r="M145" s="364">
        <v>0</v>
      </c>
      <c r="N145" s="364">
        <v>0</v>
      </c>
      <c r="O145" s="364">
        <v>0</v>
      </c>
      <c r="P145" s="364">
        <v>255000</v>
      </c>
      <c r="Q145" s="364">
        <v>255000</v>
      </c>
      <c r="R145" s="364">
        <v>0</v>
      </c>
      <c r="S145" s="364">
        <v>0</v>
      </c>
    </row>
    <row r="146" spans="1:19" ht="14.25" customHeight="1">
      <c r="A146" s="409"/>
      <c r="B146" s="409"/>
      <c r="C146" s="409"/>
      <c r="D146" s="410"/>
      <c r="E146" s="363" t="s">
        <v>341</v>
      </c>
      <c r="F146" s="364">
        <v>455000</v>
      </c>
      <c r="G146" s="364">
        <v>0</v>
      </c>
      <c r="H146" s="364">
        <v>0</v>
      </c>
      <c r="I146" s="364">
        <v>0</v>
      </c>
      <c r="J146" s="364">
        <v>0</v>
      </c>
      <c r="K146" s="364">
        <v>0</v>
      </c>
      <c r="L146" s="364">
        <v>0</v>
      </c>
      <c r="M146" s="364">
        <v>0</v>
      </c>
      <c r="N146" s="364">
        <v>0</v>
      </c>
      <c r="O146" s="364">
        <v>0</v>
      </c>
      <c r="P146" s="364">
        <v>455000</v>
      </c>
      <c r="Q146" s="364">
        <v>455000</v>
      </c>
      <c r="R146" s="364">
        <v>0</v>
      </c>
      <c r="S146" s="364">
        <v>0</v>
      </c>
    </row>
    <row r="147" spans="1:19" ht="14.25" customHeight="1">
      <c r="A147" s="413">
        <v>921</v>
      </c>
      <c r="B147" s="413"/>
      <c r="C147" s="412" t="s">
        <v>458</v>
      </c>
      <c r="D147" s="412"/>
      <c r="E147" s="363" t="s">
        <v>338</v>
      </c>
      <c r="F147" s="364">
        <v>1660782</v>
      </c>
      <c r="G147" s="364">
        <v>860582</v>
      </c>
      <c r="H147" s="364">
        <v>0</v>
      </c>
      <c r="I147" s="364">
        <v>0</v>
      </c>
      <c r="J147" s="364">
        <v>0</v>
      </c>
      <c r="K147" s="364">
        <v>860582</v>
      </c>
      <c r="L147" s="364">
        <v>0</v>
      </c>
      <c r="M147" s="364">
        <v>0</v>
      </c>
      <c r="N147" s="364">
        <v>0</v>
      </c>
      <c r="O147" s="364">
        <v>0</v>
      </c>
      <c r="P147" s="364">
        <v>800200</v>
      </c>
      <c r="Q147" s="364">
        <v>800200</v>
      </c>
      <c r="R147" s="364">
        <v>800200</v>
      </c>
      <c r="S147" s="364">
        <v>0</v>
      </c>
    </row>
    <row r="148" spans="1:19" ht="14.25" customHeight="1">
      <c r="A148" s="413"/>
      <c r="B148" s="413"/>
      <c r="C148" s="412"/>
      <c r="D148" s="412"/>
      <c r="E148" s="363" t="s">
        <v>339</v>
      </c>
      <c r="F148" s="364">
        <v>0</v>
      </c>
      <c r="G148" s="364">
        <v>0</v>
      </c>
      <c r="H148" s="364">
        <v>0</v>
      </c>
      <c r="I148" s="364">
        <v>0</v>
      </c>
      <c r="J148" s="364">
        <v>0</v>
      </c>
      <c r="K148" s="364">
        <v>0</v>
      </c>
      <c r="L148" s="364">
        <v>0</v>
      </c>
      <c r="M148" s="364">
        <v>0</v>
      </c>
      <c r="N148" s="364">
        <v>0</v>
      </c>
      <c r="O148" s="364">
        <v>0</v>
      </c>
      <c r="P148" s="364">
        <v>0</v>
      </c>
      <c r="Q148" s="364">
        <v>0</v>
      </c>
      <c r="R148" s="364">
        <v>0</v>
      </c>
      <c r="S148" s="364">
        <v>0</v>
      </c>
    </row>
    <row r="149" spans="1:19" ht="14.25" customHeight="1">
      <c r="A149" s="413"/>
      <c r="B149" s="413"/>
      <c r="C149" s="412"/>
      <c r="D149" s="412"/>
      <c r="E149" s="363" t="s">
        <v>340</v>
      </c>
      <c r="F149" s="364">
        <v>43500</v>
      </c>
      <c r="G149" s="364">
        <v>15000</v>
      </c>
      <c r="H149" s="364">
        <v>0</v>
      </c>
      <c r="I149" s="364">
        <v>0</v>
      </c>
      <c r="J149" s="364">
        <v>0</v>
      </c>
      <c r="K149" s="364">
        <v>15000</v>
      </c>
      <c r="L149" s="364">
        <v>0</v>
      </c>
      <c r="M149" s="364">
        <v>0</v>
      </c>
      <c r="N149" s="364">
        <v>0</v>
      </c>
      <c r="O149" s="364">
        <v>0</v>
      </c>
      <c r="P149" s="364">
        <v>28500</v>
      </c>
      <c r="Q149" s="364">
        <v>28500</v>
      </c>
      <c r="R149" s="364">
        <v>0</v>
      </c>
      <c r="S149" s="364">
        <v>0</v>
      </c>
    </row>
    <row r="150" spans="1:19" ht="14.25" customHeight="1" thickBot="1">
      <c r="A150" s="413"/>
      <c r="B150" s="413"/>
      <c r="C150" s="412"/>
      <c r="D150" s="412"/>
      <c r="E150" s="363" t="s">
        <v>341</v>
      </c>
      <c r="F150" s="364">
        <v>1704282</v>
      </c>
      <c r="G150" s="364">
        <v>875582</v>
      </c>
      <c r="H150" s="364">
        <v>0</v>
      </c>
      <c r="I150" s="364">
        <v>0</v>
      </c>
      <c r="J150" s="364">
        <v>0</v>
      </c>
      <c r="K150" s="364">
        <v>875582</v>
      </c>
      <c r="L150" s="364">
        <v>0</v>
      </c>
      <c r="M150" s="364">
        <v>0</v>
      </c>
      <c r="N150" s="364">
        <v>0</v>
      </c>
      <c r="O150" s="364">
        <v>0</v>
      </c>
      <c r="P150" s="364">
        <v>828700</v>
      </c>
      <c r="Q150" s="364">
        <v>828700</v>
      </c>
      <c r="R150" s="364">
        <v>800200</v>
      </c>
      <c r="S150" s="364">
        <v>0</v>
      </c>
    </row>
    <row r="151" spans="1:19" ht="14.25" customHeight="1" thickBot="1">
      <c r="A151" s="409" t="s">
        <v>348</v>
      </c>
      <c r="B151" s="409">
        <v>92109</v>
      </c>
      <c r="C151" s="410" t="s">
        <v>461</v>
      </c>
      <c r="D151" s="410"/>
      <c r="E151" s="365" t="s">
        <v>338</v>
      </c>
      <c r="F151" s="366">
        <v>1533200</v>
      </c>
      <c r="G151" s="366">
        <v>733000</v>
      </c>
      <c r="H151" s="366">
        <v>0</v>
      </c>
      <c r="I151" s="366">
        <v>0</v>
      </c>
      <c r="J151" s="366">
        <v>0</v>
      </c>
      <c r="K151" s="366">
        <v>733000</v>
      </c>
      <c r="L151" s="366">
        <v>0</v>
      </c>
      <c r="M151" s="366">
        <v>0</v>
      </c>
      <c r="N151" s="366">
        <v>0</v>
      </c>
      <c r="O151" s="366">
        <v>0</v>
      </c>
      <c r="P151" s="366">
        <v>800200</v>
      </c>
      <c r="Q151" s="366">
        <v>800200</v>
      </c>
      <c r="R151" s="366">
        <v>800200</v>
      </c>
      <c r="S151" s="366">
        <v>0</v>
      </c>
    </row>
    <row r="152" spans="1:19" ht="14.25" customHeight="1" thickBot="1">
      <c r="A152" s="409"/>
      <c r="B152" s="409"/>
      <c r="C152" s="410"/>
      <c r="D152" s="410"/>
      <c r="E152" s="363" t="s">
        <v>339</v>
      </c>
      <c r="F152" s="364">
        <v>0</v>
      </c>
      <c r="G152" s="364">
        <v>0</v>
      </c>
      <c r="H152" s="364">
        <v>0</v>
      </c>
      <c r="I152" s="364">
        <v>0</v>
      </c>
      <c r="J152" s="364">
        <v>0</v>
      </c>
      <c r="K152" s="364">
        <v>0</v>
      </c>
      <c r="L152" s="364">
        <v>0</v>
      </c>
      <c r="M152" s="364">
        <v>0</v>
      </c>
      <c r="N152" s="364">
        <v>0</v>
      </c>
      <c r="O152" s="364">
        <v>0</v>
      </c>
      <c r="P152" s="364">
        <v>0</v>
      </c>
      <c r="Q152" s="364">
        <v>0</v>
      </c>
      <c r="R152" s="364">
        <v>0</v>
      </c>
      <c r="S152" s="364">
        <v>0</v>
      </c>
    </row>
    <row r="153" spans="1:19" ht="14.25" customHeight="1" thickBot="1">
      <c r="A153" s="409"/>
      <c r="B153" s="409"/>
      <c r="C153" s="410"/>
      <c r="D153" s="410"/>
      <c r="E153" s="363" t="s">
        <v>340</v>
      </c>
      <c r="F153" s="364">
        <v>43500</v>
      </c>
      <c r="G153" s="364">
        <v>15000</v>
      </c>
      <c r="H153" s="364">
        <v>0</v>
      </c>
      <c r="I153" s="364">
        <v>0</v>
      </c>
      <c r="J153" s="364">
        <v>0</v>
      </c>
      <c r="K153" s="364">
        <v>15000</v>
      </c>
      <c r="L153" s="364">
        <v>0</v>
      </c>
      <c r="M153" s="364">
        <v>0</v>
      </c>
      <c r="N153" s="364">
        <v>0</v>
      </c>
      <c r="O153" s="364">
        <v>0</v>
      </c>
      <c r="P153" s="364">
        <v>28500</v>
      </c>
      <c r="Q153" s="364">
        <v>28500</v>
      </c>
      <c r="R153" s="364">
        <v>0</v>
      </c>
      <c r="S153" s="364">
        <v>0</v>
      </c>
    </row>
    <row r="154" spans="1:19" ht="14.25" customHeight="1">
      <c r="A154" s="409"/>
      <c r="B154" s="409"/>
      <c r="C154" s="410"/>
      <c r="D154" s="410"/>
      <c r="E154" s="363" t="s">
        <v>341</v>
      </c>
      <c r="F154" s="364">
        <v>1576700</v>
      </c>
      <c r="G154" s="364">
        <v>748000</v>
      </c>
      <c r="H154" s="364">
        <v>0</v>
      </c>
      <c r="I154" s="364">
        <v>0</v>
      </c>
      <c r="J154" s="364">
        <v>0</v>
      </c>
      <c r="K154" s="364">
        <v>748000</v>
      </c>
      <c r="L154" s="364">
        <v>0</v>
      </c>
      <c r="M154" s="364">
        <v>0</v>
      </c>
      <c r="N154" s="364">
        <v>0</v>
      </c>
      <c r="O154" s="364">
        <v>0</v>
      </c>
      <c r="P154" s="364">
        <v>828700</v>
      </c>
      <c r="Q154" s="364">
        <v>828700</v>
      </c>
      <c r="R154" s="364">
        <v>800200</v>
      </c>
      <c r="S154" s="364">
        <v>0</v>
      </c>
    </row>
    <row r="155" spans="1:19" ht="9.75" customHeight="1">
      <c r="A155" s="398" t="s">
        <v>6</v>
      </c>
      <c r="B155" s="398" t="s">
        <v>155</v>
      </c>
      <c r="C155" s="405" t="s">
        <v>8</v>
      </c>
      <c r="D155" s="406"/>
      <c r="E155" s="407"/>
      <c r="F155" s="408" t="s">
        <v>313</v>
      </c>
      <c r="G155" s="398" t="s">
        <v>314</v>
      </c>
      <c r="H155" s="398"/>
      <c r="I155" s="398"/>
      <c r="J155" s="398"/>
      <c r="K155" s="398"/>
      <c r="L155" s="398"/>
      <c r="M155" s="398"/>
      <c r="N155" s="398"/>
      <c r="O155" s="398"/>
      <c r="P155" s="398"/>
      <c r="Q155" s="398"/>
      <c r="R155" s="398"/>
      <c r="S155" s="398"/>
    </row>
    <row r="156" spans="1:19" ht="7.5" customHeight="1">
      <c r="A156" s="398"/>
      <c r="B156" s="398"/>
      <c r="C156" s="405"/>
      <c r="D156" s="401"/>
      <c r="E156" s="402"/>
      <c r="F156" s="408"/>
      <c r="G156" s="398" t="s">
        <v>315</v>
      </c>
      <c r="H156" s="398" t="s">
        <v>76</v>
      </c>
      <c r="I156" s="398"/>
      <c r="J156" s="398"/>
      <c r="K156" s="398"/>
      <c r="L156" s="398"/>
      <c r="M156" s="398"/>
      <c r="N156" s="398"/>
      <c r="O156" s="398"/>
      <c r="P156" s="398" t="s">
        <v>316</v>
      </c>
      <c r="Q156" s="398" t="s">
        <v>76</v>
      </c>
      <c r="R156" s="398"/>
      <c r="S156" s="398"/>
    </row>
    <row r="157" spans="1:19" ht="6" customHeight="1">
      <c r="A157" s="398"/>
      <c r="B157" s="398"/>
      <c r="C157" s="405"/>
      <c r="D157" s="401"/>
      <c r="E157" s="402"/>
      <c r="F157" s="408"/>
      <c r="G157" s="398"/>
      <c r="H157" s="398"/>
      <c r="I157" s="398"/>
      <c r="J157" s="398"/>
      <c r="K157" s="398"/>
      <c r="L157" s="398"/>
      <c r="M157" s="398"/>
      <c r="N157" s="398"/>
      <c r="O157" s="398"/>
      <c r="P157" s="398"/>
      <c r="Q157" s="398" t="s">
        <v>317</v>
      </c>
      <c r="R157" s="398" t="s">
        <v>71</v>
      </c>
      <c r="S157" s="398" t="s">
        <v>318</v>
      </c>
    </row>
    <row r="158" spans="1:19" ht="5.25" customHeight="1">
      <c r="A158" s="398"/>
      <c r="B158" s="398"/>
      <c r="C158" s="405"/>
      <c r="D158" s="403" t="s">
        <v>133</v>
      </c>
      <c r="E158" s="404"/>
      <c r="F158" s="408"/>
      <c r="G158" s="398"/>
      <c r="H158" s="398" t="s">
        <v>319</v>
      </c>
      <c r="I158" s="398" t="s">
        <v>76</v>
      </c>
      <c r="J158" s="398"/>
      <c r="K158" s="398" t="s">
        <v>320</v>
      </c>
      <c r="L158" s="398" t="s">
        <v>321</v>
      </c>
      <c r="M158" s="398" t="s">
        <v>322</v>
      </c>
      <c r="N158" s="398" t="s">
        <v>323</v>
      </c>
      <c r="O158" s="398" t="s">
        <v>324</v>
      </c>
      <c r="P158" s="398"/>
      <c r="Q158" s="398"/>
      <c r="R158" s="398"/>
      <c r="S158" s="398"/>
    </row>
    <row r="159" spans="1:19" ht="10.5" customHeight="1">
      <c r="A159" s="398"/>
      <c r="B159" s="398"/>
      <c r="C159" s="405"/>
      <c r="D159" s="401"/>
      <c r="E159" s="402"/>
      <c r="F159" s="408"/>
      <c r="G159" s="398"/>
      <c r="H159" s="398"/>
      <c r="I159" s="398"/>
      <c r="J159" s="398"/>
      <c r="K159" s="398"/>
      <c r="L159" s="398"/>
      <c r="M159" s="398"/>
      <c r="N159" s="398"/>
      <c r="O159" s="398"/>
      <c r="P159" s="398"/>
      <c r="Q159" s="398"/>
      <c r="R159" s="398" t="s">
        <v>325</v>
      </c>
      <c r="S159" s="398"/>
    </row>
    <row r="160" spans="1:19" ht="60.75" customHeight="1">
      <c r="A160" s="398"/>
      <c r="B160" s="398"/>
      <c r="C160" s="405"/>
      <c r="D160" s="310"/>
      <c r="E160" s="311"/>
      <c r="F160" s="408"/>
      <c r="G160" s="398"/>
      <c r="H160" s="398"/>
      <c r="I160" s="312" t="s">
        <v>326</v>
      </c>
      <c r="J160" s="312" t="s">
        <v>327</v>
      </c>
      <c r="K160" s="398"/>
      <c r="L160" s="398"/>
      <c r="M160" s="398"/>
      <c r="N160" s="398"/>
      <c r="O160" s="398"/>
      <c r="P160" s="398"/>
      <c r="Q160" s="398"/>
      <c r="R160" s="398"/>
      <c r="S160" s="398"/>
    </row>
    <row r="161" spans="1:19" ht="9.75" customHeight="1" thickBot="1">
      <c r="A161" s="313" t="s">
        <v>293</v>
      </c>
      <c r="B161" s="313" t="s">
        <v>294</v>
      </c>
      <c r="C161" s="313" t="s">
        <v>295</v>
      </c>
      <c r="D161" s="399">
        <v>4</v>
      </c>
      <c r="E161" s="400"/>
      <c r="F161" s="313" t="s">
        <v>297</v>
      </c>
      <c r="G161" s="313" t="s">
        <v>298</v>
      </c>
      <c r="H161" s="313" t="s">
        <v>299</v>
      </c>
      <c r="I161" s="313" t="s">
        <v>300</v>
      </c>
      <c r="J161" s="313" t="s">
        <v>328</v>
      </c>
      <c r="K161" s="313" t="s">
        <v>329</v>
      </c>
      <c r="L161" s="313" t="s">
        <v>330</v>
      </c>
      <c r="M161" s="313" t="s">
        <v>331</v>
      </c>
      <c r="N161" s="313" t="s">
        <v>332</v>
      </c>
      <c r="O161" s="313" t="s">
        <v>333</v>
      </c>
      <c r="P161" s="313" t="s">
        <v>334</v>
      </c>
      <c r="Q161" s="313" t="s">
        <v>335</v>
      </c>
      <c r="R161" s="314" t="s">
        <v>336</v>
      </c>
      <c r="S161" s="313" t="s">
        <v>337</v>
      </c>
    </row>
    <row r="162" spans="1:19" ht="14.25" customHeight="1" thickBot="1">
      <c r="A162" s="409"/>
      <c r="B162" s="409"/>
      <c r="C162" s="409">
        <v>2480</v>
      </c>
      <c r="D162" s="410" t="s">
        <v>507</v>
      </c>
      <c r="E162" s="365" t="s">
        <v>338</v>
      </c>
      <c r="F162" s="366">
        <v>708000</v>
      </c>
      <c r="G162" s="366">
        <v>708000</v>
      </c>
      <c r="H162" s="366">
        <v>0</v>
      </c>
      <c r="I162" s="366">
        <v>0</v>
      </c>
      <c r="J162" s="366">
        <v>0</v>
      </c>
      <c r="K162" s="366">
        <v>708000</v>
      </c>
      <c r="L162" s="366">
        <v>0</v>
      </c>
      <c r="M162" s="366">
        <v>0</v>
      </c>
      <c r="N162" s="366">
        <v>0</v>
      </c>
      <c r="O162" s="366">
        <v>0</v>
      </c>
      <c r="P162" s="366">
        <v>0</v>
      </c>
      <c r="Q162" s="366">
        <v>0</v>
      </c>
      <c r="R162" s="366">
        <v>0</v>
      </c>
      <c r="S162" s="366">
        <v>0</v>
      </c>
    </row>
    <row r="163" spans="1:19" ht="14.25" customHeight="1" thickBot="1">
      <c r="A163" s="409"/>
      <c r="B163" s="409"/>
      <c r="C163" s="409"/>
      <c r="D163" s="410"/>
      <c r="E163" s="363" t="s">
        <v>339</v>
      </c>
      <c r="F163" s="364">
        <v>0</v>
      </c>
      <c r="G163" s="364">
        <v>0</v>
      </c>
      <c r="H163" s="364">
        <v>0</v>
      </c>
      <c r="I163" s="364">
        <v>0</v>
      </c>
      <c r="J163" s="364">
        <v>0</v>
      </c>
      <c r="K163" s="364">
        <v>0</v>
      </c>
      <c r="L163" s="364">
        <v>0</v>
      </c>
      <c r="M163" s="364">
        <v>0</v>
      </c>
      <c r="N163" s="364">
        <v>0</v>
      </c>
      <c r="O163" s="364">
        <v>0</v>
      </c>
      <c r="P163" s="364">
        <v>0</v>
      </c>
      <c r="Q163" s="364">
        <v>0</v>
      </c>
      <c r="R163" s="364">
        <v>0</v>
      </c>
      <c r="S163" s="364">
        <v>0</v>
      </c>
    </row>
    <row r="164" spans="1:19" ht="14.25" customHeight="1" thickBot="1">
      <c r="A164" s="409"/>
      <c r="B164" s="409"/>
      <c r="C164" s="409"/>
      <c r="D164" s="410"/>
      <c r="E164" s="363" t="s">
        <v>340</v>
      </c>
      <c r="F164" s="364">
        <v>15000</v>
      </c>
      <c r="G164" s="364">
        <v>15000</v>
      </c>
      <c r="H164" s="364">
        <v>0</v>
      </c>
      <c r="I164" s="364">
        <v>0</v>
      </c>
      <c r="J164" s="364">
        <v>0</v>
      </c>
      <c r="K164" s="364">
        <v>15000</v>
      </c>
      <c r="L164" s="364">
        <v>0</v>
      </c>
      <c r="M164" s="364">
        <v>0</v>
      </c>
      <c r="N164" s="364">
        <v>0</v>
      </c>
      <c r="O164" s="364">
        <v>0</v>
      </c>
      <c r="P164" s="364">
        <v>0</v>
      </c>
      <c r="Q164" s="364">
        <v>0</v>
      </c>
      <c r="R164" s="364">
        <v>0</v>
      </c>
      <c r="S164" s="364">
        <v>0</v>
      </c>
    </row>
    <row r="165" spans="1:19" ht="14.25" customHeight="1" thickBot="1">
      <c r="A165" s="409"/>
      <c r="B165" s="409"/>
      <c r="C165" s="409"/>
      <c r="D165" s="410"/>
      <c r="E165" s="363" t="s">
        <v>341</v>
      </c>
      <c r="F165" s="364">
        <v>723000</v>
      </c>
      <c r="G165" s="364">
        <v>723000</v>
      </c>
      <c r="H165" s="364">
        <v>0</v>
      </c>
      <c r="I165" s="364">
        <v>0</v>
      </c>
      <c r="J165" s="364">
        <v>0</v>
      </c>
      <c r="K165" s="364">
        <v>723000</v>
      </c>
      <c r="L165" s="364">
        <v>0</v>
      </c>
      <c r="M165" s="364">
        <v>0</v>
      </c>
      <c r="N165" s="364">
        <v>0</v>
      </c>
      <c r="O165" s="364">
        <v>0</v>
      </c>
      <c r="P165" s="364">
        <v>0</v>
      </c>
      <c r="Q165" s="364">
        <v>0</v>
      </c>
      <c r="R165" s="364">
        <v>0</v>
      </c>
      <c r="S165" s="364">
        <v>0</v>
      </c>
    </row>
    <row r="166" spans="1:19" ht="14.25" customHeight="1" thickBot="1">
      <c r="A166" s="409"/>
      <c r="B166" s="409"/>
      <c r="C166" s="409">
        <v>6220</v>
      </c>
      <c r="D166" s="410" t="s">
        <v>508</v>
      </c>
      <c r="E166" s="365" t="s">
        <v>338</v>
      </c>
      <c r="F166" s="366">
        <v>0</v>
      </c>
      <c r="G166" s="366">
        <v>0</v>
      </c>
      <c r="H166" s="366">
        <v>0</v>
      </c>
      <c r="I166" s="366">
        <v>0</v>
      </c>
      <c r="J166" s="366">
        <v>0</v>
      </c>
      <c r="K166" s="366">
        <v>0</v>
      </c>
      <c r="L166" s="366">
        <v>0</v>
      </c>
      <c r="M166" s="366">
        <v>0</v>
      </c>
      <c r="N166" s="366">
        <v>0</v>
      </c>
      <c r="O166" s="366">
        <v>0</v>
      </c>
      <c r="P166" s="366">
        <v>0</v>
      </c>
      <c r="Q166" s="366">
        <v>0</v>
      </c>
      <c r="R166" s="366">
        <v>0</v>
      </c>
      <c r="S166" s="366">
        <v>0</v>
      </c>
    </row>
    <row r="167" spans="1:19" ht="14.25" customHeight="1" thickBot="1">
      <c r="A167" s="409"/>
      <c r="B167" s="409"/>
      <c r="C167" s="409"/>
      <c r="D167" s="410"/>
      <c r="E167" s="363" t="s">
        <v>339</v>
      </c>
      <c r="F167" s="364">
        <v>0</v>
      </c>
      <c r="G167" s="364">
        <v>0</v>
      </c>
      <c r="H167" s="364">
        <v>0</v>
      </c>
      <c r="I167" s="364">
        <v>0</v>
      </c>
      <c r="J167" s="364">
        <v>0</v>
      </c>
      <c r="K167" s="364">
        <v>0</v>
      </c>
      <c r="L167" s="364">
        <v>0</v>
      </c>
      <c r="M167" s="364">
        <v>0</v>
      </c>
      <c r="N167" s="364">
        <v>0</v>
      </c>
      <c r="O167" s="364">
        <v>0</v>
      </c>
      <c r="P167" s="364">
        <v>0</v>
      </c>
      <c r="Q167" s="364">
        <v>0</v>
      </c>
      <c r="R167" s="364">
        <v>0</v>
      </c>
      <c r="S167" s="364">
        <v>0</v>
      </c>
    </row>
    <row r="168" spans="1:19" ht="14.25" customHeight="1" thickBot="1">
      <c r="A168" s="409"/>
      <c r="B168" s="409"/>
      <c r="C168" s="409"/>
      <c r="D168" s="410"/>
      <c r="E168" s="363" t="s">
        <v>340</v>
      </c>
      <c r="F168" s="364">
        <v>28500</v>
      </c>
      <c r="G168" s="364">
        <v>0</v>
      </c>
      <c r="H168" s="364">
        <v>0</v>
      </c>
      <c r="I168" s="364">
        <v>0</v>
      </c>
      <c r="J168" s="364">
        <v>0</v>
      </c>
      <c r="K168" s="364">
        <v>0</v>
      </c>
      <c r="L168" s="364">
        <v>0</v>
      </c>
      <c r="M168" s="364">
        <v>0</v>
      </c>
      <c r="N168" s="364">
        <v>0</v>
      </c>
      <c r="O168" s="364">
        <v>0</v>
      </c>
      <c r="P168" s="364">
        <v>28500</v>
      </c>
      <c r="Q168" s="364">
        <v>28500</v>
      </c>
      <c r="R168" s="364">
        <v>0</v>
      </c>
      <c r="S168" s="364">
        <v>0</v>
      </c>
    </row>
    <row r="169" spans="1:19" ht="14.25" customHeight="1">
      <c r="A169" s="409"/>
      <c r="B169" s="409"/>
      <c r="C169" s="409"/>
      <c r="D169" s="410"/>
      <c r="E169" s="363" t="s">
        <v>341</v>
      </c>
      <c r="F169" s="364">
        <v>28500</v>
      </c>
      <c r="G169" s="364">
        <v>0</v>
      </c>
      <c r="H169" s="364">
        <v>0</v>
      </c>
      <c r="I169" s="364">
        <v>0</v>
      </c>
      <c r="J169" s="364">
        <v>0</v>
      </c>
      <c r="K169" s="364">
        <v>0</v>
      </c>
      <c r="L169" s="364">
        <v>0</v>
      </c>
      <c r="M169" s="364">
        <v>0</v>
      </c>
      <c r="N169" s="364">
        <v>0</v>
      </c>
      <c r="O169" s="364">
        <v>0</v>
      </c>
      <c r="P169" s="364">
        <v>28500</v>
      </c>
      <c r="Q169" s="364">
        <v>28500</v>
      </c>
      <c r="R169" s="364">
        <v>0</v>
      </c>
      <c r="S169" s="364">
        <v>0</v>
      </c>
    </row>
    <row r="170" spans="1:19" ht="14.25" customHeight="1">
      <c r="A170" s="413">
        <v>926</v>
      </c>
      <c r="B170" s="413"/>
      <c r="C170" s="412" t="s">
        <v>464</v>
      </c>
      <c r="D170" s="412"/>
      <c r="E170" s="363" t="s">
        <v>338</v>
      </c>
      <c r="F170" s="364">
        <v>290676</v>
      </c>
      <c r="G170" s="364">
        <v>192676</v>
      </c>
      <c r="H170" s="364">
        <v>58676</v>
      </c>
      <c r="I170" s="364">
        <v>2676</v>
      </c>
      <c r="J170" s="364">
        <v>56000</v>
      </c>
      <c r="K170" s="364">
        <v>132000</v>
      </c>
      <c r="L170" s="364">
        <v>2000</v>
      </c>
      <c r="M170" s="364">
        <v>0</v>
      </c>
      <c r="N170" s="364">
        <v>0</v>
      </c>
      <c r="O170" s="364">
        <v>0</v>
      </c>
      <c r="P170" s="364">
        <v>98000</v>
      </c>
      <c r="Q170" s="364">
        <v>98000</v>
      </c>
      <c r="R170" s="364">
        <v>70000</v>
      </c>
      <c r="S170" s="364">
        <v>0</v>
      </c>
    </row>
    <row r="171" spans="1:19" ht="14.25" customHeight="1">
      <c r="A171" s="413"/>
      <c r="B171" s="413"/>
      <c r="C171" s="412"/>
      <c r="D171" s="412"/>
      <c r="E171" s="363" t="s">
        <v>339</v>
      </c>
      <c r="F171" s="364">
        <v>-4000</v>
      </c>
      <c r="G171" s="364">
        <v>-4000</v>
      </c>
      <c r="H171" s="364">
        <v>-4000</v>
      </c>
      <c r="I171" s="364">
        <v>0</v>
      </c>
      <c r="J171" s="364">
        <v>-4000</v>
      </c>
      <c r="K171" s="364">
        <v>0</v>
      </c>
      <c r="L171" s="364">
        <v>0</v>
      </c>
      <c r="M171" s="364">
        <v>0</v>
      </c>
      <c r="N171" s="364">
        <v>0</v>
      </c>
      <c r="O171" s="364">
        <v>0</v>
      </c>
      <c r="P171" s="364">
        <v>0</v>
      </c>
      <c r="Q171" s="364">
        <v>0</v>
      </c>
      <c r="R171" s="364">
        <v>0</v>
      </c>
      <c r="S171" s="364">
        <v>0</v>
      </c>
    </row>
    <row r="172" spans="1:19" ht="14.25" customHeight="1">
      <c r="A172" s="413"/>
      <c r="B172" s="413"/>
      <c r="C172" s="412"/>
      <c r="D172" s="412"/>
      <c r="E172" s="363" t="s">
        <v>340</v>
      </c>
      <c r="F172" s="364">
        <v>4000</v>
      </c>
      <c r="G172" s="364">
        <v>4000</v>
      </c>
      <c r="H172" s="364">
        <v>4000</v>
      </c>
      <c r="I172" s="364">
        <v>0</v>
      </c>
      <c r="J172" s="364">
        <v>4000</v>
      </c>
      <c r="K172" s="364">
        <v>0</v>
      </c>
      <c r="L172" s="364">
        <v>0</v>
      </c>
      <c r="M172" s="364">
        <v>0</v>
      </c>
      <c r="N172" s="364">
        <v>0</v>
      </c>
      <c r="O172" s="364">
        <v>0</v>
      </c>
      <c r="P172" s="364">
        <v>0</v>
      </c>
      <c r="Q172" s="364">
        <v>0</v>
      </c>
      <c r="R172" s="364">
        <v>0</v>
      </c>
      <c r="S172" s="364">
        <v>0</v>
      </c>
    </row>
    <row r="173" spans="1:19" ht="14.25" customHeight="1" thickBot="1">
      <c r="A173" s="413"/>
      <c r="B173" s="413"/>
      <c r="C173" s="412"/>
      <c r="D173" s="412"/>
      <c r="E173" s="363" t="s">
        <v>341</v>
      </c>
      <c r="F173" s="364">
        <v>290676</v>
      </c>
      <c r="G173" s="364">
        <v>192676</v>
      </c>
      <c r="H173" s="364">
        <v>58676</v>
      </c>
      <c r="I173" s="364">
        <v>2676</v>
      </c>
      <c r="J173" s="364">
        <v>56000</v>
      </c>
      <c r="K173" s="364">
        <v>132000</v>
      </c>
      <c r="L173" s="364">
        <v>2000</v>
      </c>
      <c r="M173" s="364">
        <v>0</v>
      </c>
      <c r="N173" s="364">
        <v>0</v>
      </c>
      <c r="O173" s="364">
        <v>0</v>
      </c>
      <c r="P173" s="364">
        <v>98000</v>
      </c>
      <c r="Q173" s="364">
        <v>98000</v>
      </c>
      <c r="R173" s="364">
        <v>70000</v>
      </c>
      <c r="S173" s="364">
        <v>0</v>
      </c>
    </row>
    <row r="174" spans="1:19" ht="14.25" customHeight="1" thickBot="1">
      <c r="A174" s="409"/>
      <c r="B174" s="409">
        <v>92695</v>
      </c>
      <c r="C174" s="410" t="s">
        <v>304</v>
      </c>
      <c r="D174" s="410"/>
      <c r="E174" s="365" t="s">
        <v>338</v>
      </c>
      <c r="F174" s="366">
        <v>60676</v>
      </c>
      <c r="G174" s="366">
        <v>60676</v>
      </c>
      <c r="H174" s="366">
        <v>58676</v>
      </c>
      <c r="I174" s="366">
        <v>2676</v>
      </c>
      <c r="J174" s="366">
        <v>56000</v>
      </c>
      <c r="K174" s="366">
        <v>0</v>
      </c>
      <c r="L174" s="366">
        <v>2000</v>
      </c>
      <c r="M174" s="366">
        <v>0</v>
      </c>
      <c r="N174" s="366">
        <v>0</v>
      </c>
      <c r="O174" s="366">
        <v>0</v>
      </c>
      <c r="P174" s="366">
        <v>0</v>
      </c>
      <c r="Q174" s="366">
        <v>0</v>
      </c>
      <c r="R174" s="366">
        <v>0</v>
      </c>
      <c r="S174" s="366">
        <v>0</v>
      </c>
    </row>
    <row r="175" spans="1:19" ht="14.25" customHeight="1" thickBot="1">
      <c r="A175" s="409"/>
      <c r="B175" s="409"/>
      <c r="C175" s="410"/>
      <c r="D175" s="410"/>
      <c r="E175" s="363" t="s">
        <v>339</v>
      </c>
      <c r="F175" s="364">
        <v>-4000</v>
      </c>
      <c r="G175" s="364">
        <v>-4000</v>
      </c>
      <c r="H175" s="364">
        <v>-4000</v>
      </c>
      <c r="I175" s="364">
        <v>0</v>
      </c>
      <c r="J175" s="364">
        <v>-4000</v>
      </c>
      <c r="K175" s="364">
        <v>0</v>
      </c>
      <c r="L175" s="364">
        <v>0</v>
      </c>
      <c r="M175" s="364">
        <v>0</v>
      </c>
      <c r="N175" s="364">
        <v>0</v>
      </c>
      <c r="O175" s="364">
        <v>0</v>
      </c>
      <c r="P175" s="364">
        <v>0</v>
      </c>
      <c r="Q175" s="364">
        <v>0</v>
      </c>
      <c r="R175" s="364">
        <v>0</v>
      </c>
      <c r="S175" s="364">
        <v>0</v>
      </c>
    </row>
    <row r="176" spans="1:19" ht="14.25" customHeight="1" thickBot="1">
      <c r="A176" s="409"/>
      <c r="B176" s="409"/>
      <c r="C176" s="410"/>
      <c r="D176" s="410"/>
      <c r="E176" s="363" t="s">
        <v>340</v>
      </c>
      <c r="F176" s="364">
        <v>4000</v>
      </c>
      <c r="G176" s="364">
        <v>4000</v>
      </c>
      <c r="H176" s="364">
        <v>4000</v>
      </c>
      <c r="I176" s="364">
        <v>0</v>
      </c>
      <c r="J176" s="364">
        <v>4000</v>
      </c>
      <c r="K176" s="364">
        <v>0</v>
      </c>
      <c r="L176" s="364">
        <v>0</v>
      </c>
      <c r="M176" s="364">
        <v>0</v>
      </c>
      <c r="N176" s="364">
        <v>0</v>
      </c>
      <c r="O176" s="364">
        <v>0</v>
      </c>
      <c r="P176" s="364">
        <v>0</v>
      </c>
      <c r="Q176" s="364">
        <v>0</v>
      </c>
      <c r="R176" s="364">
        <v>0</v>
      </c>
      <c r="S176" s="364">
        <v>0</v>
      </c>
    </row>
    <row r="177" spans="1:19" ht="14.25" customHeight="1" thickBot="1">
      <c r="A177" s="409"/>
      <c r="B177" s="409"/>
      <c r="C177" s="410"/>
      <c r="D177" s="410"/>
      <c r="E177" s="363" t="s">
        <v>341</v>
      </c>
      <c r="F177" s="364">
        <v>60676</v>
      </c>
      <c r="G177" s="364">
        <v>60676</v>
      </c>
      <c r="H177" s="364">
        <v>58676</v>
      </c>
      <c r="I177" s="364">
        <v>2676</v>
      </c>
      <c r="J177" s="364">
        <v>56000</v>
      </c>
      <c r="K177" s="364">
        <v>0</v>
      </c>
      <c r="L177" s="364">
        <v>2000</v>
      </c>
      <c r="M177" s="364">
        <v>0</v>
      </c>
      <c r="N177" s="364">
        <v>0</v>
      </c>
      <c r="O177" s="364">
        <v>0</v>
      </c>
      <c r="P177" s="364">
        <v>0</v>
      </c>
      <c r="Q177" s="364">
        <v>0</v>
      </c>
      <c r="R177" s="364">
        <v>0</v>
      </c>
      <c r="S177" s="364">
        <v>0</v>
      </c>
    </row>
    <row r="178" spans="1:19" ht="14.25" customHeight="1" thickBot="1">
      <c r="A178" s="409"/>
      <c r="B178" s="409"/>
      <c r="C178" s="409">
        <v>4270</v>
      </c>
      <c r="D178" s="410" t="s">
        <v>509</v>
      </c>
      <c r="E178" s="365" t="s">
        <v>338</v>
      </c>
      <c r="F178" s="366">
        <v>22000</v>
      </c>
      <c r="G178" s="366">
        <v>22000</v>
      </c>
      <c r="H178" s="366">
        <v>22000</v>
      </c>
      <c r="I178" s="366">
        <v>0</v>
      </c>
      <c r="J178" s="366">
        <v>22000</v>
      </c>
      <c r="K178" s="366">
        <v>0</v>
      </c>
      <c r="L178" s="366">
        <v>0</v>
      </c>
      <c r="M178" s="366">
        <v>0</v>
      </c>
      <c r="N178" s="366">
        <v>0</v>
      </c>
      <c r="O178" s="366">
        <v>0</v>
      </c>
      <c r="P178" s="366">
        <v>0</v>
      </c>
      <c r="Q178" s="366">
        <v>0</v>
      </c>
      <c r="R178" s="366">
        <v>0</v>
      </c>
      <c r="S178" s="366">
        <v>0</v>
      </c>
    </row>
    <row r="179" spans="1:19" ht="14.25" customHeight="1" thickBot="1">
      <c r="A179" s="409"/>
      <c r="B179" s="409"/>
      <c r="C179" s="409"/>
      <c r="D179" s="410"/>
      <c r="E179" s="363" t="s">
        <v>339</v>
      </c>
      <c r="F179" s="364">
        <v>-4000</v>
      </c>
      <c r="G179" s="364">
        <v>-4000</v>
      </c>
      <c r="H179" s="364">
        <v>-4000</v>
      </c>
      <c r="I179" s="364">
        <v>0</v>
      </c>
      <c r="J179" s="364">
        <v>-4000</v>
      </c>
      <c r="K179" s="364">
        <v>0</v>
      </c>
      <c r="L179" s="364">
        <v>0</v>
      </c>
      <c r="M179" s="364">
        <v>0</v>
      </c>
      <c r="N179" s="364">
        <v>0</v>
      </c>
      <c r="O179" s="364">
        <v>0</v>
      </c>
      <c r="P179" s="364">
        <v>0</v>
      </c>
      <c r="Q179" s="364">
        <v>0</v>
      </c>
      <c r="R179" s="364">
        <v>0</v>
      </c>
      <c r="S179" s="364">
        <v>0</v>
      </c>
    </row>
    <row r="180" spans="1:19" ht="14.25" customHeight="1" thickBot="1">
      <c r="A180" s="409"/>
      <c r="B180" s="409"/>
      <c r="C180" s="409"/>
      <c r="D180" s="410"/>
      <c r="E180" s="363" t="s">
        <v>340</v>
      </c>
      <c r="F180" s="364">
        <v>0</v>
      </c>
      <c r="G180" s="364">
        <v>0</v>
      </c>
      <c r="H180" s="364">
        <v>0</v>
      </c>
      <c r="I180" s="364">
        <v>0</v>
      </c>
      <c r="J180" s="364">
        <v>0</v>
      </c>
      <c r="K180" s="364">
        <v>0</v>
      </c>
      <c r="L180" s="364">
        <v>0</v>
      </c>
      <c r="M180" s="364">
        <v>0</v>
      </c>
      <c r="N180" s="364">
        <v>0</v>
      </c>
      <c r="O180" s="364">
        <v>0</v>
      </c>
      <c r="P180" s="364">
        <v>0</v>
      </c>
      <c r="Q180" s="364">
        <v>0</v>
      </c>
      <c r="R180" s="364">
        <v>0</v>
      </c>
      <c r="S180" s="364">
        <v>0</v>
      </c>
    </row>
    <row r="181" spans="1:19" ht="14.25" customHeight="1" thickBot="1">
      <c r="A181" s="409"/>
      <c r="B181" s="409"/>
      <c r="C181" s="409"/>
      <c r="D181" s="410"/>
      <c r="E181" s="363" t="s">
        <v>341</v>
      </c>
      <c r="F181" s="364">
        <v>18000</v>
      </c>
      <c r="G181" s="364">
        <v>18000</v>
      </c>
      <c r="H181" s="364">
        <v>18000</v>
      </c>
      <c r="I181" s="364">
        <v>0</v>
      </c>
      <c r="J181" s="364">
        <v>18000</v>
      </c>
      <c r="K181" s="364">
        <v>0</v>
      </c>
      <c r="L181" s="364">
        <v>0</v>
      </c>
      <c r="M181" s="364">
        <v>0</v>
      </c>
      <c r="N181" s="364">
        <v>0</v>
      </c>
      <c r="O181" s="364">
        <v>0</v>
      </c>
      <c r="P181" s="364">
        <v>0</v>
      </c>
      <c r="Q181" s="364">
        <v>0</v>
      </c>
      <c r="R181" s="364">
        <v>0</v>
      </c>
      <c r="S181" s="364">
        <v>0</v>
      </c>
    </row>
    <row r="182" spans="1:19" ht="14.25" customHeight="1" thickBot="1">
      <c r="A182" s="409" t="s">
        <v>510</v>
      </c>
      <c r="B182" s="409"/>
      <c r="C182" s="409">
        <v>4300</v>
      </c>
      <c r="D182" s="410" t="s">
        <v>342</v>
      </c>
      <c r="E182" s="365" t="s">
        <v>338</v>
      </c>
      <c r="F182" s="366">
        <v>17000</v>
      </c>
      <c r="G182" s="366">
        <v>17000</v>
      </c>
      <c r="H182" s="366">
        <v>17000</v>
      </c>
      <c r="I182" s="366">
        <v>0</v>
      </c>
      <c r="J182" s="366">
        <v>17000</v>
      </c>
      <c r="K182" s="366">
        <v>0</v>
      </c>
      <c r="L182" s="366">
        <v>0</v>
      </c>
      <c r="M182" s="366">
        <v>0</v>
      </c>
      <c r="N182" s="366">
        <v>0</v>
      </c>
      <c r="O182" s="366">
        <v>0</v>
      </c>
      <c r="P182" s="366">
        <v>0</v>
      </c>
      <c r="Q182" s="366">
        <v>0</v>
      </c>
      <c r="R182" s="366">
        <v>0</v>
      </c>
      <c r="S182" s="366">
        <v>0</v>
      </c>
    </row>
    <row r="183" spans="1:19" ht="14.25" customHeight="1" thickBot="1">
      <c r="A183" s="409"/>
      <c r="B183" s="409"/>
      <c r="C183" s="409"/>
      <c r="D183" s="410"/>
      <c r="E183" s="363" t="s">
        <v>339</v>
      </c>
      <c r="F183" s="364">
        <v>0</v>
      </c>
      <c r="G183" s="364">
        <v>0</v>
      </c>
      <c r="H183" s="364">
        <v>0</v>
      </c>
      <c r="I183" s="364">
        <v>0</v>
      </c>
      <c r="J183" s="364">
        <v>0</v>
      </c>
      <c r="K183" s="364">
        <v>0</v>
      </c>
      <c r="L183" s="364">
        <v>0</v>
      </c>
      <c r="M183" s="364">
        <v>0</v>
      </c>
      <c r="N183" s="364">
        <v>0</v>
      </c>
      <c r="O183" s="364">
        <v>0</v>
      </c>
      <c r="P183" s="364">
        <v>0</v>
      </c>
      <c r="Q183" s="364">
        <v>0</v>
      </c>
      <c r="R183" s="364">
        <v>0</v>
      </c>
      <c r="S183" s="364">
        <v>0</v>
      </c>
    </row>
    <row r="184" spans="1:19" ht="14.25" customHeight="1" thickBot="1">
      <c r="A184" s="409"/>
      <c r="B184" s="409"/>
      <c r="C184" s="409"/>
      <c r="D184" s="410"/>
      <c r="E184" s="363" t="s">
        <v>340</v>
      </c>
      <c r="F184" s="364">
        <v>4000</v>
      </c>
      <c r="G184" s="364">
        <v>4000</v>
      </c>
      <c r="H184" s="364">
        <v>4000</v>
      </c>
      <c r="I184" s="364">
        <v>0</v>
      </c>
      <c r="J184" s="364">
        <v>4000</v>
      </c>
      <c r="K184" s="364">
        <v>0</v>
      </c>
      <c r="L184" s="364">
        <v>0</v>
      </c>
      <c r="M184" s="364">
        <v>0</v>
      </c>
      <c r="N184" s="364">
        <v>0</v>
      </c>
      <c r="O184" s="364">
        <v>0</v>
      </c>
      <c r="P184" s="364">
        <v>0</v>
      </c>
      <c r="Q184" s="364">
        <v>0</v>
      </c>
      <c r="R184" s="364">
        <v>0</v>
      </c>
      <c r="S184" s="364">
        <v>0</v>
      </c>
    </row>
    <row r="185" spans="1:19" ht="14.25" customHeight="1">
      <c r="A185" s="409"/>
      <c r="B185" s="409"/>
      <c r="C185" s="409"/>
      <c r="D185" s="410"/>
      <c r="E185" s="363" t="s">
        <v>341</v>
      </c>
      <c r="F185" s="364">
        <v>21000</v>
      </c>
      <c r="G185" s="364">
        <v>21000</v>
      </c>
      <c r="H185" s="364">
        <v>21000</v>
      </c>
      <c r="I185" s="364">
        <v>0</v>
      </c>
      <c r="J185" s="364">
        <v>21000</v>
      </c>
      <c r="K185" s="364">
        <v>0</v>
      </c>
      <c r="L185" s="364">
        <v>0</v>
      </c>
      <c r="M185" s="364">
        <v>0</v>
      </c>
      <c r="N185" s="364">
        <v>0</v>
      </c>
      <c r="O185" s="364">
        <v>0</v>
      </c>
      <c r="P185" s="364">
        <v>0</v>
      </c>
      <c r="Q185" s="364">
        <v>0</v>
      </c>
      <c r="R185" s="364">
        <v>0</v>
      </c>
      <c r="S185" s="364">
        <v>0</v>
      </c>
    </row>
    <row r="186" spans="1:19" ht="14.25" customHeight="1">
      <c r="A186" s="411" t="s">
        <v>349</v>
      </c>
      <c r="B186" s="411"/>
      <c r="C186" s="411"/>
      <c r="D186" s="411"/>
      <c r="E186" s="363" t="s">
        <v>338</v>
      </c>
      <c r="F186" s="367">
        <v>27437235</v>
      </c>
      <c r="G186" s="367">
        <v>23095293</v>
      </c>
      <c r="H186" s="367">
        <v>17446497</v>
      </c>
      <c r="I186" s="367">
        <v>11866267</v>
      </c>
      <c r="J186" s="367">
        <v>5580230</v>
      </c>
      <c r="K186" s="367">
        <v>1448781</v>
      </c>
      <c r="L186" s="367">
        <v>3934621</v>
      </c>
      <c r="M186" s="367">
        <v>394</v>
      </c>
      <c r="N186" s="367">
        <v>0</v>
      </c>
      <c r="O186" s="367">
        <v>265000</v>
      </c>
      <c r="P186" s="367">
        <v>4341942</v>
      </c>
      <c r="Q186" s="367">
        <v>4341942</v>
      </c>
      <c r="R186" s="367">
        <v>2466942</v>
      </c>
      <c r="S186" s="367">
        <v>0</v>
      </c>
    </row>
    <row r="187" spans="1:19" ht="14.25" customHeight="1">
      <c r="A187" s="411"/>
      <c r="B187" s="411"/>
      <c r="C187" s="411"/>
      <c r="D187" s="411"/>
      <c r="E187" s="363" t="s">
        <v>339</v>
      </c>
      <c r="F187" s="367">
        <v>-38611</v>
      </c>
      <c r="G187" s="367">
        <v>-10111</v>
      </c>
      <c r="H187" s="367">
        <v>-10111</v>
      </c>
      <c r="I187" s="367">
        <v>0</v>
      </c>
      <c r="J187" s="367">
        <v>-10111</v>
      </c>
      <c r="K187" s="367">
        <v>0</v>
      </c>
      <c r="L187" s="367">
        <v>0</v>
      </c>
      <c r="M187" s="367">
        <v>0</v>
      </c>
      <c r="N187" s="367">
        <v>0</v>
      </c>
      <c r="O187" s="367">
        <v>0</v>
      </c>
      <c r="P187" s="367">
        <v>-28500</v>
      </c>
      <c r="Q187" s="367">
        <v>-28500</v>
      </c>
      <c r="R187" s="367">
        <v>0</v>
      </c>
      <c r="S187" s="367">
        <v>0</v>
      </c>
    </row>
    <row r="188" spans="1:19" ht="14.25" customHeight="1">
      <c r="A188" s="411"/>
      <c r="B188" s="411"/>
      <c r="C188" s="411"/>
      <c r="D188" s="411"/>
      <c r="E188" s="363" t="s">
        <v>340</v>
      </c>
      <c r="F188" s="367">
        <v>2132500</v>
      </c>
      <c r="G188" s="367">
        <v>234000</v>
      </c>
      <c r="H188" s="367">
        <v>29000</v>
      </c>
      <c r="I188" s="367">
        <v>0</v>
      </c>
      <c r="J188" s="367">
        <v>29000</v>
      </c>
      <c r="K188" s="367">
        <v>180000</v>
      </c>
      <c r="L188" s="367">
        <v>0</v>
      </c>
      <c r="M188" s="367">
        <v>0</v>
      </c>
      <c r="N188" s="367">
        <v>0</v>
      </c>
      <c r="O188" s="367">
        <v>25000</v>
      </c>
      <c r="P188" s="367">
        <v>1898500</v>
      </c>
      <c r="Q188" s="367">
        <v>1898500</v>
      </c>
      <c r="R188" s="367">
        <v>0</v>
      </c>
      <c r="S188" s="367">
        <v>0</v>
      </c>
    </row>
    <row r="189" spans="1:19" ht="14.25" customHeight="1">
      <c r="A189" s="411"/>
      <c r="B189" s="411"/>
      <c r="C189" s="411"/>
      <c r="D189" s="411"/>
      <c r="E189" s="363" t="s">
        <v>341</v>
      </c>
      <c r="F189" s="367">
        <v>29531124</v>
      </c>
      <c r="G189" s="367">
        <v>23319182</v>
      </c>
      <c r="H189" s="367">
        <v>17465386</v>
      </c>
      <c r="I189" s="367">
        <v>11866267</v>
      </c>
      <c r="J189" s="367">
        <v>5599119</v>
      </c>
      <c r="K189" s="367">
        <v>1628781</v>
      </c>
      <c r="L189" s="367">
        <v>3934621</v>
      </c>
      <c r="M189" s="367">
        <v>394</v>
      </c>
      <c r="N189" s="367">
        <v>0</v>
      </c>
      <c r="O189" s="367">
        <v>290000</v>
      </c>
      <c r="P189" s="367">
        <v>6211942</v>
      </c>
      <c r="Q189" s="367">
        <v>6211942</v>
      </c>
      <c r="R189" s="367">
        <v>2466942</v>
      </c>
      <c r="S189" s="367">
        <v>0</v>
      </c>
    </row>
  </sheetData>
  <mergeCells count="254">
    <mergeCell ref="A7:A12"/>
    <mergeCell ref="B7:B12"/>
    <mergeCell ref="C7:C12"/>
    <mergeCell ref="D7:E7"/>
    <mergeCell ref="F7:F12"/>
    <mergeCell ref="G7:S7"/>
    <mergeCell ref="D8:E8"/>
    <mergeCell ref="G8:G12"/>
    <mergeCell ref="H8:O9"/>
    <mergeCell ref="P8:P12"/>
    <mergeCell ref="M10:M12"/>
    <mergeCell ref="N10:N12"/>
    <mergeCell ref="O10:O12"/>
    <mergeCell ref="D11:E11"/>
    <mergeCell ref="R11:R12"/>
    <mergeCell ref="D13:E13"/>
    <mergeCell ref="Q8:S8"/>
    <mergeCell ref="D9:E9"/>
    <mergeCell ref="Q9:Q12"/>
    <mergeCell ref="R9:R10"/>
    <mergeCell ref="S9:S12"/>
    <mergeCell ref="D10:E10"/>
    <mergeCell ref="H10:H12"/>
    <mergeCell ref="I10:J11"/>
    <mergeCell ref="K10:K12"/>
    <mergeCell ref="L10:L12"/>
    <mergeCell ref="A22:A25"/>
    <mergeCell ref="B22:B25"/>
    <mergeCell ref="C22:C25"/>
    <mergeCell ref="D22:D25"/>
    <mergeCell ref="A26:A29"/>
    <mergeCell ref="B26:B29"/>
    <mergeCell ref="A14:A17"/>
    <mergeCell ref="B14:B17"/>
    <mergeCell ref="C14:D17"/>
    <mergeCell ref="A18:A21"/>
    <mergeCell ref="B18:B21"/>
    <mergeCell ref="C18:D21"/>
    <mergeCell ref="Q44:Q47"/>
    <mergeCell ref="R44:R45"/>
    <mergeCell ref="A38:A41"/>
    <mergeCell ref="B38:B41"/>
    <mergeCell ref="A30:A33"/>
    <mergeCell ref="B30:B33"/>
    <mergeCell ref="C30:D33"/>
    <mergeCell ref="A34:A37"/>
    <mergeCell ref="B34:B37"/>
    <mergeCell ref="A57:A60"/>
    <mergeCell ref="B57:B60"/>
    <mergeCell ref="R46:R47"/>
    <mergeCell ref="D48:E48"/>
    <mergeCell ref="B53:B56"/>
    <mergeCell ref="C53:D56"/>
    <mergeCell ref="C57:D60"/>
    <mergeCell ref="S44:S47"/>
    <mergeCell ref="D45:E45"/>
    <mergeCell ref="H45:H47"/>
    <mergeCell ref="I45:J46"/>
    <mergeCell ref="K45:K47"/>
    <mergeCell ref="L45:L47"/>
    <mergeCell ref="M45:M47"/>
    <mergeCell ref="N45:N47"/>
    <mergeCell ref="O45:O47"/>
    <mergeCell ref="D46:E46"/>
    <mergeCell ref="F42:F47"/>
    <mergeCell ref="G42:S42"/>
    <mergeCell ref="D43:E43"/>
    <mergeCell ref="G43:G47"/>
    <mergeCell ref="H43:O44"/>
    <mergeCell ref="P43:P47"/>
    <mergeCell ref="Q43:S43"/>
    <mergeCell ref="R85:R86"/>
    <mergeCell ref="D87:E87"/>
    <mergeCell ref="C104:C107"/>
    <mergeCell ref="D104:D107"/>
    <mergeCell ref="S83:S86"/>
    <mergeCell ref="D84:E84"/>
    <mergeCell ref="H84:H86"/>
    <mergeCell ref="I84:J85"/>
    <mergeCell ref="K84:K86"/>
    <mergeCell ref="L84:L86"/>
    <mergeCell ref="M84:M86"/>
    <mergeCell ref="N84:N86"/>
    <mergeCell ref="O84:O86"/>
    <mergeCell ref="D85:E85"/>
    <mergeCell ref="F81:F86"/>
    <mergeCell ref="G81:S81"/>
    <mergeCell ref="D82:E82"/>
    <mergeCell ref="G82:G86"/>
    <mergeCell ref="H82:O83"/>
    <mergeCell ref="P82:P86"/>
    <mergeCell ref="Q82:S82"/>
    <mergeCell ref="D83:E83"/>
    <mergeCell ref="Q83:Q86"/>
    <mergeCell ref="R83:R84"/>
    <mergeCell ref="A170:A173"/>
    <mergeCell ref="B170:B173"/>
    <mergeCell ref="A151:A154"/>
    <mergeCell ref="B151:B154"/>
    <mergeCell ref="D122:E122"/>
    <mergeCell ref="D120:E120"/>
    <mergeCell ref="A139:A142"/>
    <mergeCell ref="B139:B142"/>
    <mergeCell ref="A127:A130"/>
    <mergeCell ref="B127:B130"/>
    <mergeCell ref="A123:A126"/>
    <mergeCell ref="B123:B126"/>
    <mergeCell ref="C123:D126"/>
    <mergeCell ref="C127:D130"/>
    <mergeCell ref="C26:D29"/>
    <mergeCell ref="C34:C37"/>
    <mergeCell ref="D34:D37"/>
    <mergeCell ref="C38:D41"/>
    <mergeCell ref="A49:A52"/>
    <mergeCell ref="B49:B52"/>
    <mergeCell ref="C49:C52"/>
    <mergeCell ref="D49:D52"/>
    <mergeCell ref="A53:A56"/>
    <mergeCell ref="D44:E44"/>
    <mergeCell ref="C73:C76"/>
    <mergeCell ref="D73:D76"/>
    <mergeCell ref="A77:A80"/>
    <mergeCell ref="B77:B80"/>
    <mergeCell ref="C77:D80"/>
    <mergeCell ref="A88:A91"/>
    <mergeCell ref="B88:B91"/>
    <mergeCell ref="C88:D91"/>
    <mergeCell ref="A61:A64"/>
    <mergeCell ref="B61:B64"/>
    <mergeCell ref="C61:C64"/>
    <mergeCell ref="D61:D64"/>
    <mergeCell ref="A65:A68"/>
    <mergeCell ref="B65:B68"/>
    <mergeCell ref="C65:D68"/>
    <mergeCell ref="A81:A86"/>
    <mergeCell ref="B81:B86"/>
    <mergeCell ref="C81:C86"/>
    <mergeCell ref="D81:E81"/>
    <mergeCell ref="A73:A76"/>
    <mergeCell ref="B73:B76"/>
    <mergeCell ref="A69:A72"/>
    <mergeCell ref="B69:B72"/>
    <mergeCell ref="C69:D72"/>
    <mergeCell ref="A108:A111"/>
    <mergeCell ref="B108:B111"/>
    <mergeCell ref="C108:D111"/>
    <mergeCell ref="A112:A115"/>
    <mergeCell ref="B112:B115"/>
    <mergeCell ref="C112:C115"/>
    <mergeCell ref="D112:D115"/>
    <mergeCell ref="D92:D95"/>
    <mergeCell ref="A96:A99"/>
    <mergeCell ref="B96:B99"/>
    <mergeCell ref="C96:C99"/>
    <mergeCell ref="D96:D99"/>
    <mergeCell ref="A100:A103"/>
    <mergeCell ref="B100:B103"/>
    <mergeCell ref="C100:D103"/>
    <mergeCell ref="A104:A107"/>
    <mergeCell ref="B104:B107"/>
    <mergeCell ref="A92:A95"/>
    <mergeCell ref="B92:B95"/>
    <mergeCell ref="C92:C95"/>
    <mergeCell ref="B166:B169"/>
    <mergeCell ref="C166:C169"/>
    <mergeCell ref="D166:D169"/>
    <mergeCell ref="D159:E159"/>
    <mergeCell ref="C139:D142"/>
    <mergeCell ref="A143:A146"/>
    <mergeCell ref="B143:B146"/>
    <mergeCell ref="C143:C146"/>
    <mergeCell ref="D143:D146"/>
    <mergeCell ref="A147:A150"/>
    <mergeCell ref="B147:B150"/>
    <mergeCell ref="C147:D150"/>
    <mergeCell ref="A182:A185"/>
    <mergeCell ref="B182:B185"/>
    <mergeCell ref="C182:C185"/>
    <mergeCell ref="D182:D185"/>
    <mergeCell ref="A186:D189"/>
    <mergeCell ref="A42:A47"/>
    <mergeCell ref="B42:B47"/>
    <mergeCell ref="C42:C47"/>
    <mergeCell ref="D42:E42"/>
    <mergeCell ref="A116:A121"/>
    <mergeCell ref="C170:D173"/>
    <mergeCell ref="A174:A177"/>
    <mergeCell ref="B174:B177"/>
    <mergeCell ref="C174:D177"/>
    <mergeCell ref="A178:A181"/>
    <mergeCell ref="B178:B181"/>
    <mergeCell ref="C178:C181"/>
    <mergeCell ref="D178:D181"/>
    <mergeCell ref="C151:D154"/>
    <mergeCell ref="A162:A165"/>
    <mergeCell ref="B162:B165"/>
    <mergeCell ref="C162:C165"/>
    <mergeCell ref="D162:D165"/>
    <mergeCell ref="A166:A169"/>
    <mergeCell ref="D118:E118"/>
    <mergeCell ref="Q118:Q121"/>
    <mergeCell ref="R118:R119"/>
    <mergeCell ref="S118:S121"/>
    <mergeCell ref="D119:E119"/>
    <mergeCell ref="H119:H121"/>
    <mergeCell ref="I119:J120"/>
    <mergeCell ref="K119:K121"/>
    <mergeCell ref="L119:L121"/>
    <mergeCell ref="M119:M121"/>
    <mergeCell ref="F116:F121"/>
    <mergeCell ref="G116:S116"/>
    <mergeCell ref="D117:E117"/>
    <mergeCell ref="G117:G121"/>
    <mergeCell ref="H117:O118"/>
    <mergeCell ref="P117:P121"/>
    <mergeCell ref="Q117:S117"/>
    <mergeCell ref="N119:N121"/>
    <mergeCell ref="O119:O121"/>
    <mergeCell ref="R120:R121"/>
    <mergeCell ref="A155:A160"/>
    <mergeCell ref="B155:B160"/>
    <mergeCell ref="C155:C160"/>
    <mergeCell ref="D155:E155"/>
    <mergeCell ref="F155:F160"/>
    <mergeCell ref="G155:S155"/>
    <mergeCell ref="D156:E156"/>
    <mergeCell ref="B116:B121"/>
    <mergeCell ref="C116:C121"/>
    <mergeCell ref="D116:E116"/>
    <mergeCell ref="A131:A134"/>
    <mergeCell ref="B131:B134"/>
    <mergeCell ref="C131:C134"/>
    <mergeCell ref="D131:D134"/>
    <mergeCell ref="A135:A138"/>
    <mergeCell ref="B135:B138"/>
    <mergeCell ref="C135:D138"/>
    <mergeCell ref="R159:R160"/>
    <mergeCell ref="D161:E161"/>
    <mergeCell ref="I158:J159"/>
    <mergeCell ref="K158:K160"/>
    <mergeCell ref="L158:L160"/>
    <mergeCell ref="M158:M160"/>
    <mergeCell ref="N158:N160"/>
    <mergeCell ref="O158:O160"/>
    <mergeCell ref="G156:G160"/>
    <mergeCell ref="H156:O157"/>
    <mergeCell ref="P156:P160"/>
    <mergeCell ref="Q156:S156"/>
    <mergeCell ref="D157:E157"/>
    <mergeCell ref="Q157:Q160"/>
    <mergeCell ref="R157:R158"/>
    <mergeCell ref="S157:S160"/>
    <mergeCell ref="D158:E158"/>
    <mergeCell ref="H158:H160"/>
  </mergeCells>
  <pageMargins left="0" right="0" top="0" bottom="0" header="0.51181102362204722" footer="0.51181102362204722"/>
  <pageSetup paperSize="9" orientation="landscape" r:id="rId1"/>
  <headerFooter alignWithMargins="0"/>
  <rowBreaks count="2" manualBreakCount="2">
    <brk id="115" max="16383" man="1"/>
    <brk id="154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L79"/>
  <sheetViews>
    <sheetView topLeftCell="B1" workbookViewId="0">
      <selection activeCell="I2" sqref="I2"/>
    </sheetView>
  </sheetViews>
  <sheetFormatPr defaultRowHeight="12.75"/>
  <cols>
    <col min="1" max="1" width="4.42578125" style="1" customWidth="1"/>
    <col min="2" max="2" width="6.7109375" style="1" customWidth="1"/>
    <col min="3" max="3" width="9" style="1" customWidth="1"/>
    <col min="4" max="4" width="8.5703125" style="1" customWidth="1"/>
    <col min="5" max="5" width="34" style="1" customWidth="1"/>
    <col min="6" max="6" width="19.85546875" style="1" customWidth="1"/>
    <col min="7" max="7" width="18.140625" style="1" customWidth="1"/>
    <col min="8" max="8" width="18.85546875" style="1" customWidth="1"/>
    <col min="9" max="9" width="17.28515625" style="1" customWidth="1"/>
    <col min="10" max="10" width="15.140625" style="1" customWidth="1"/>
    <col min="11" max="11" width="22" style="1" customWidth="1"/>
    <col min="12" max="12" width="22.5703125" style="1" customWidth="1"/>
    <col min="13" max="16384" width="9.140625" style="1"/>
  </cols>
  <sheetData>
    <row r="1" spans="1:12" ht="12.75" customHeight="1">
      <c r="B1" s="2"/>
      <c r="C1" s="2"/>
      <c r="D1" s="2"/>
      <c r="E1" s="480" t="s">
        <v>0</v>
      </c>
      <c r="F1" s="480"/>
      <c r="G1" s="480"/>
      <c r="I1" s="3" t="s">
        <v>1</v>
      </c>
      <c r="K1" s="1" t="s">
        <v>0</v>
      </c>
      <c r="L1" s="4"/>
    </row>
    <row r="2" spans="1:12" ht="12.75" customHeight="1">
      <c r="B2" s="2"/>
      <c r="C2" s="2"/>
      <c r="D2" s="2"/>
      <c r="E2" s="480"/>
      <c r="F2" s="480"/>
      <c r="G2" s="480"/>
      <c r="I2" s="5" t="s">
        <v>529</v>
      </c>
      <c r="L2" s="4"/>
    </row>
    <row r="3" spans="1:12" ht="12.75" customHeight="1">
      <c r="B3" s="2"/>
      <c r="C3" s="2"/>
      <c r="E3" s="480"/>
      <c r="F3" s="480"/>
      <c r="G3" s="480"/>
      <c r="I3" s="5" t="s">
        <v>2</v>
      </c>
      <c r="L3" s="4"/>
    </row>
    <row r="4" spans="1:12" ht="12.75" customHeight="1">
      <c r="B4" s="235" t="s">
        <v>0</v>
      </c>
      <c r="I4" s="5" t="s">
        <v>511</v>
      </c>
      <c r="L4" s="4"/>
    </row>
    <row r="5" spans="1:12" ht="12.75" customHeight="1">
      <c r="I5" s="5" t="s">
        <v>3</v>
      </c>
      <c r="L5" s="4"/>
    </row>
    <row r="6" spans="1:12" ht="18">
      <c r="A6" s="481" t="s">
        <v>4</v>
      </c>
      <c r="B6" s="481"/>
      <c r="C6" s="481"/>
      <c r="D6" s="481"/>
      <c r="E6" s="481"/>
      <c r="F6" s="481"/>
      <c r="G6" s="481"/>
      <c r="H6" s="481"/>
      <c r="I6" s="481"/>
      <c r="J6" s="481"/>
      <c r="K6" s="481"/>
      <c r="L6" s="481"/>
    </row>
    <row r="7" spans="1:12" s="6" customFormat="1" ht="12.75" customHeight="1">
      <c r="A7" s="482" t="s">
        <v>5</v>
      </c>
      <c r="B7" s="482" t="s">
        <v>6</v>
      </c>
      <c r="C7" s="483" t="s">
        <v>7</v>
      </c>
      <c r="D7" s="484" t="s">
        <v>8</v>
      </c>
      <c r="E7" s="472" t="s">
        <v>9</v>
      </c>
      <c r="F7" s="472" t="s">
        <v>10</v>
      </c>
      <c r="G7" s="487" t="s">
        <v>11</v>
      </c>
      <c r="H7" s="488"/>
      <c r="I7" s="488"/>
      <c r="J7" s="488"/>
      <c r="K7" s="489"/>
      <c r="L7" s="472" t="s">
        <v>12</v>
      </c>
    </row>
    <row r="8" spans="1:12" s="6" customFormat="1" ht="12.75" customHeight="1">
      <c r="A8" s="482"/>
      <c r="B8" s="482"/>
      <c r="C8" s="483"/>
      <c r="D8" s="485"/>
      <c r="E8" s="472"/>
      <c r="F8" s="472"/>
      <c r="G8" s="472" t="s">
        <v>13</v>
      </c>
      <c r="H8" s="487" t="s">
        <v>14</v>
      </c>
      <c r="I8" s="490"/>
      <c r="J8" s="491"/>
      <c r="K8" s="477" t="s">
        <v>15</v>
      </c>
      <c r="L8" s="472"/>
    </row>
    <row r="9" spans="1:12" s="6" customFormat="1" ht="12.75" customHeight="1">
      <c r="A9" s="482"/>
      <c r="B9" s="482"/>
      <c r="C9" s="483"/>
      <c r="D9" s="485"/>
      <c r="E9" s="472"/>
      <c r="F9" s="472"/>
      <c r="G9" s="472"/>
      <c r="H9" s="472" t="s">
        <v>16</v>
      </c>
      <c r="I9" s="472" t="s">
        <v>17</v>
      </c>
      <c r="J9" s="477" t="s">
        <v>18</v>
      </c>
      <c r="K9" s="492"/>
      <c r="L9" s="472"/>
    </row>
    <row r="10" spans="1:12" s="6" customFormat="1">
      <c r="A10" s="482"/>
      <c r="B10" s="482"/>
      <c r="C10" s="483"/>
      <c r="D10" s="485"/>
      <c r="E10" s="472"/>
      <c r="F10" s="472"/>
      <c r="G10" s="472"/>
      <c r="H10" s="472"/>
      <c r="I10" s="472"/>
      <c r="J10" s="478"/>
      <c r="K10" s="492"/>
      <c r="L10" s="472"/>
    </row>
    <row r="11" spans="1:12" s="6" customFormat="1" ht="11.25" customHeight="1">
      <c r="A11" s="482"/>
      <c r="B11" s="482"/>
      <c r="C11" s="483"/>
      <c r="D11" s="486"/>
      <c r="E11" s="472"/>
      <c r="F11" s="472"/>
      <c r="G11" s="472"/>
      <c r="H11" s="472"/>
      <c r="I11" s="472"/>
      <c r="J11" s="479"/>
      <c r="K11" s="493"/>
      <c r="L11" s="472"/>
    </row>
    <row r="12" spans="1:12" ht="75.75" customHeight="1">
      <c r="A12" s="229">
        <v>1</v>
      </c>
      <c r="B12" s="152" t="s">
        <v>19</v>
      </c>
      <c r="C12" s="152" t="s">
        <v>20</v>
      </c>
      <c r="D12" s="153">
        <v>6210</v>
      </c>
      <c r="E12" s="154" t="s">
        <v>21</v>
      </c>
      <c r="F12" s="201">
        <v>230000</v>
      </c>
      <c r="G12" s="201">
        <v>230000</v>
      </c>
      <c r="H12" s="201">
        <v>230000</v>
      </c>
      <c r="I12" s="202"/>
      <c r="J12" s="473" t="s">
        <v>22</v>
      </c>
      <c r="K12" s="202"/>
      <c r="L12" s="464" t="s">
        <v>23</v>
      </c>
    </row>
    <row r="13" spans="1:12" ht="25.5" customHeight="1">
      <c r="A13" s="155"/>
      <c r="B13" s="156"/>
      <c r="C13" s="156"/>
      <c r="D13" s="156"/>
      <c r="E13" s="157" t="s">
        <v>24</v>
      </c>
      <c r="F13" s="203"/>
      <c r="G13" s="204"/>
      <c r="H13" s="204"/>
      <c r="I13" s="204"/>
      <c r="J13" s="474"/>
      <c r="K13" s="204"/>
      <c r="L13" s="475"/>
    </row>
    <row r="14" spans="1:12" ht="23.25" customHeight="1">
      <c r="A14" s="155"/>
      <c r="B14" s="156"/>
      <c r="C14" s="156"/>
      <c r="D14" s="156"/>
      <c r="E14" s="157" t="s">
        <v>25</v>
      </c>
      <c r="F14" s="203"/>
      <c r="G14" s="204"/>
      <c r="H14" s="204"/>
      <c r="I14" s="204"/>
      <c r="J14" s="474"/>
      <c r="K14" s="204"/>
      <c r="L14" s="475"/>
    </row>
    <row r="15" spans="1:12" ht="31.5" customHeight="1">
      <c r="A15" s="155"/>
      <c r="B15" s="156"/>
      <c r="C15" s="156"/>
      <c r="D15" s="156"/>
      <c r="E15" s="157" t="s">
        <v>26</v>
      </c>
      <c r="F15" s="203"/>
      <c r="G15" s="204"/>
      <c r="H15" s="204"/>
      <c r="I15" s="205"/>
      <c r="J15" s="474"/>
      <c r="K15" s="204"/>
      <c r="L15" s="475"/>
    </row>
    <row r="16" spans="1:12" ht="30" customHeight="1">
      <c r="A16" s="155"/>
      <c r="B16" s="156"/>
      <c r="C16" s="156"/>
      <c r="D16" s="156"/>
      <c r="E16" s="157" t="s">
        <v>27</v>
      </c>
      <c r="F16" s="203"/>
      <c r="G16" s="204"/>
      <c r="H16" s="204"/>
      <c r="I16" s="205"/>
      <c r="J16" s="474"/>
      <c r="K16" s="204"/>
      <c r="L16" s="476"/>
    </row>
    <row r="17" spans="1:12" ht="24.75" customHeight="1">
      <c r="A17" s="158"/>
      <c r="B17" s="159"/>
      <c r="C17" s="159"/>
      <c r="D17" s="159"/>
      <c r="E17" s="230" t="s">
        <v>28</v>
      </c>
      <c r="F17" s="206"/>
      <c r="G17" s="207"/>
      <c r="H17" s="207"/>
      <c r="I17" s="208"/>
      <c r="J17" s="371"/>
      <c r="K17" s="207"/>
      <c r="L17" s="160"/>
    </row>
    <row r="18" spans="1:12" ht="29.25" customHeight="1">
      <c r="A18" s="231">
        <v>2</v>
      </c>
      <c r="B18" s="165" t="s">
        <v>19</v>
      </c>
      <c r="C18" s="165" t="s">
        <v>20</v>
      </c>
      <c r="D18" s="232">
        <v>6060</v>
      </c>
      <c r="E18" s="368" t="s">
        <v>191</v>
      </c>
      <c r="F18" s="369">
        <v>15000</v>
      </c>
      <c r="G18" s="234">
        <v>15000</v>
      </c>
      <c r="H18" s="234">
        <v>15000</v>
      </c>
      <c r="I18" s="233"/>
      <c r="J18" s="370" t="s">
        <v>30</v>
      </c>
      <c r="K18" s="234"/>
      <c r="L18" s="163" t="s">
        <v>35</v>
      </c>
    </row>
    <row r="19" spans="1:12" ht="38.25" customHeight="1">
      <c r="A19" s="175">
        <v>2</v>
      </c>
      <c r="B19" s="152">
        <v>600</v>
      </c>
      <c r="C19" s="161">
        <v>60013</v>
      </c>
      <c r="D19" s="161">
        <v>6300</v>
      </c>
      <c r="E19" s="162" t="s">
        <v>29</v>
      </c>
      <c r="F19" s="209">
        <v>80000</v>
      </c>
      <c r="G19" s="209">
        <v>80000</v>
      </c>
      <c r="H19" s="209">
        <v>80000</v>
      </c>
      <c r="I19" s="209"/>
      <c r="J19" s="370" t="s">
        <v>30</v>
      </c>
      <c r="K19" s="209"/>
      <c r="L19" s="372" t="s">
        <v>31</v>
      </c>
    </row>
    <row r="20" spans="1:12" ht="37.5" customHeight="1">
      <c r="A20" s="164">
        <v>3</v>
      </c>
      <c r="B20" s="165">
        <v>600</v>
      </c>
      <c r="C20" s="161">
        <v>60014</v>
      </c>
      <c r="D20" s="161">
        <v>6300</v>
      </c>
      <c r="E20" s="162" t="s">
        <v>32</v>
      </c>
      <c r="F20" s="209">
        <v>200000</v>
      </c>
      <c r="G20" s="209">
        <v>200000</v>
      </c>
      <c r="H20" s="209">
        <v>200000</v>
      </c>
      <c r="I20" s="8"/>
      <c r="J20" s="370" t="s">
        <v>33</v>
      </c>
      <c r="K20" s="209"/>
      <c r="L20" s="163" t="s">
        <v>512</v>
      </c>
    </row>
    <row r="21" spans="1:12" ht="30" customHeight="1">
      <c r="A21" s="164" t="s">
        <v>0</v>
      </c>
      <c r="B21" s="165">
        <v>600</v>
      </c>
      <c r="C21" s="161">
        <v>60016</v>
      </c>
      <c r="D21" s="161">
        <v>6050</v>
      </c>
      <c r="E21" s="162" t="s">
        <v>34</v>
      </c>
      <c r="F21" s="209">
        <v>890800</v>
      </c>
      <c r="G21" s="209">
        <v>345000</v>
      </c>
      <c r="H21" s="209">
        <v>345000</v>
      </c>
      <c r="I21" s="8"/>
      <c r="J21" s="370" t="s">
        <v>33</v>
      </c>
      <c r="K21" s="209"/>
      <c r="L21" s="163" t="s">
        <v>35</v>
      </c>
    </row>
    <row r="22" spans="1:12" ht="90.75" customHeight="1">
      <c r="A22" s="164">
        <v>5</v>
      </c>
      <c r="B22" s="165">
        <v>600</v>
      </c>
      <c r="C22" s="161">
        <v>60016</v>
      </c>
      <c r="D22" s="161">
        <v>6050</v>
      </c>
      <c r="E22" s="9" t="s">
        <v>36</v>
      </c>
      <c r="F22" s="210">
        <v>2850000</v>
      </c>
      <c r="G22" s="209">
        <v>1900000</v>
      </c>
      <c r="H22" s="209">
        <v>1900000</v>
      </c>
      <c r="I22" s="8"/>
      <c r="J22" s="370" t="s">
        <v>33</v>
      </c>
      <c r="K22" s="209"/>
      <c r="L22" s="163" t="s">
        <v>35</v>
      </c>
    </row>
    <row r="23" spans="1:12" ht="28.5" customHeight="1">
      <c r="A23" s="164">
        <v>6</v>
      </c>
      <c r="B23" s="167">
        <v>600</v>
      </c>
      <c r="C23" s="167">
        <v>60016</v>
      </c>
      <c r="D23" s="167">
        <v>6050</v>
      </c>
      <c r="E23" s="162" t="s">
        <v>37</v>
      </c>
      <c r="F23" s="209">
        <v>724400</v>
      </c>
      <c r="G23" s="209">
        <v>7000</v>
      </c>
      <c r="H23" s="209">
        <v>7000</v>
      </c>
      <c r="I23" s="8"/>
      <c r="J23" s="370" t="s">
        <v>30</v>
      </c>
      <c r="K23" s="209" t="s">
        <v>0</v>
      </c>
      <c r="L23" s="168" t="s">
        <v>35</v>
      </c>
    </row>
    <row r="24" spans="1:12" ht="28.5" customHeight="1">
      <c r="A24" s="164">
        <v>7</v>
      </c>
      <c r="B24" s="169">
        <v>600</v>
      </c>
      <c r="C24" s="170">
        <v>60016</v>
      </c>
      <c r="D24" s="170">
        <v>6050</v>
      </c>
      <c r="E24" s="171" t="s">
        <v>38</v>
      </c>
      <c r="F24" s="202">
        <v>5000</v>
      </c>
      <c r="G24" s="202">
        <v>5000</v>
      </c>
      <c r="H24" s="202">
        <v>5000</v>
      </c>
      <c r="I24" s="7"/>
      <c r="J24" s="370" t="s">
        <v>22</v>
      </c>
      <c r="K24" s="209"/>
      <c r="L24" s="168" t="s">
        <v>35</v>
      </c>
    </row>
    <row r="25" spans="1:12" ht="28.5" customHeight="1">
      <c r="A25" s="172">
        <v>8</v>
      </c>
      <c r="B25" s="169">
        <v>600</v>
      </c>
      <c r="C25" s="170">
        <v>60016</v>
      </c>
      <c r="D25" s="170">
        <v>6060</v>
      </c>
      <c r="E25" s="171" t="s">
        <v>39</v>
      </c>
      <c r="F25" s="202">
        <v>15000</v>
      </c>
      <c r="G25" s="202">
        <v>15000</v>
      </c>
      <c r="H25" s="202">
        <v>15000</v>
      </c>
      <c r="I25" s="202"/>
      <c r="J25" s="370" t="s">
        <v>40</v>
      </c>
      <c r="K25" s="209"/>
      <c r="L25" s="168" t="s">
        <v>35</v>
      </c>
    </row>
    <row r="26" spans="1:12" ht="28.5" customHeight="1">
      <c r="A26" s="173">
        <v>9</v>
      </c>
      <c r="B26" s="167">
        <v>750</v>
      </c>
      <c r="C26" s="174">
        <v>75023</v>
      </c>
      <c r="D26" s="174">
        <v>6060</v>
      </c>
      <c r="E26" s="162" t="s">
        <v>41</v>
      </c>
      <c r="F26" s="209">
        <v>20000</v>
      </c>
      <c r="G26" s="209">
        <v>20000</v>
      </c>
      <c r="H26" s="209">
        <v>20000</v>
      </c>
      <c r="I26" s="209"/>
      <c r="J26" s="370" t="s">
        <v>40</v>
      </c>
      <c r="K26" s="209"/>
      <c r="L26" s="168" t="s">
        <v>35</v>
      </c>
    </row>
    <row r="27" spans="1:12" ht="17.25" customHeight="1">
      <c r="A27" s="451" t="s">
        <v>5</v>
      </c>
      <c r="B27" s="451" t="s">
        <v>6</v>
      </c>
      <c r="C27" s="451" t="s">
        <v>7</v>
      </c>
      <c r="D27" s="458" t="s">
        <v>8</v>
      </c>
      <c r="E27" s="433" t="s">
        <v>9</v>
      </c>
      <c r="F27" s="434" t="s">
        <v>10</v>
      </c>
      <c r="G27" s="435" t="s">
        <v>11</v>
      </c>
      <c r="H27" s="461"/>
      <c r="I27" s="461"/>
      <c r="J27" s="461"/>
      <c r="K27" s="462"/>
      <c r="L27" s="433" t="s">
        <v>12</v>
      </c>
    </row>
    <row r="28" spans="1:12" ht="15" customHeight="1">
      <c r="A28" s="451"/>
      <c r="B28" s="451"/>
      <c r="C28" s="451"/>
      <c r="D28" s="459"/>
      <c r="E28" s="433"/>
      <c r="F28" s="434"/>
      <c r="G28" s="434" t="s">
        <v>13</v>
      </c>
      <c r="H28" s="435" t="s">
        <v>14</v>
      </c>
      <c r="I28" s="436"/>
      <c r="J28" s="437"/>
      <c r="K28" s="438" t="s">
        <v>15</v>
      </c>
      <c r="L28" s="433"/>
    </row>
    <row r="29" spans="1:12" ht="19.5" customHeight="1">
      <c r="A29" s="451"/>
      <c r="B29" s="451"/>
      <c r="C29" s="451"/>
      <c r="D29" s="459"/>
      <c r="E29" s="433"/>
      <c r="F29" s="434"/>
      <c r="G29" s="434"/>
      <c r="H29" s="434" t="s">
        <v>16</v>
      </c>
      <c r="I29" s="434" t="s">
        <v>17</v>
      </c>
      <c r="J29" s="438" t="s">
        <v>18</v>
      </c>
      <c r="K29" s="439"/>
      <c r="L29" s="433"/>
    </row>
    <row r="30" spans="1:12" ht="9.75" customHeight="1">
      <c r="A30" s="451"/>
      <c r="B30" s="451"/>
      <c r="C30" s="451"/>
      <c r="D30" s="459"/>
      <c r="E30" s="433"/>
      <c r="F30" s="434"/>
      <c r="G30" s="434"/>
      <c r="H30" s="434"/>
      <c r="I30" s="434"/>
      <c r="J30" s="441"/>
      <c r="K30" s="439"/>
      <c r="L30" s="433"/>
    </row>
    <row r="31" spans="1:12" ht="9" customHeight="1">
      <c r="A31" s="451"/>
      <c r="B31" s="451"/>
      <c r="C31" s="451"/>
      <c r="D31" s="460"/>
      <c r="E31" s="433"/>
      <c r="F31" s="434"/>
      <c r="G31" s="434"/>
      <c r="H31" s="434"/>
      <c r="I31" s="434"/>
      <c r="J31" s="442"/>
      <c r="K31" s="440"/>
      <c r="L31" s="433"/>
    </row>
    <row r="32" spans="1:12" ht="32.25" customHeight="1">
      <c r="A32" s="444">
        <v>10</v>
      </c>
      <c r="B32" s="423">
        <v>801</v>
      </c>
      <c r="C32" s="423">
        <v>80101</v>
      </c>
      <c r="D32" s="167">
        <v>6057</v>
      </c>
      <c r="E32" s="427" t="s">
        <v>42</v>
      </c>
      <c r="F32" s="429">
        <v>1397727</v>
      </c>
      <c r="G32" s="209">
        <v>610700</v>
      </c>
      <c r="H32" s="209">
        <v>0</v>
      </c>
      <c r="I32" s="209"/>
      <c r="J32" s="431" t="s">
        <v>40</v>
      </c>
      <c r="K32" s="209">
        <v>610700</v>
      </c>
      <c r="L32" s="464" t="s">
        <v>35</v>
      </c>
    </row>
    <row r="33" spans="1:12" ht="32.25" customHeight="1">
      <c r="A33" s="445"/>
      <c r="B33" s="446"/>
      <c r="C33" s="446"/>
      <c r="D33" s="167">
        <v>6059</v>
      </c>
      <c r="E33" s="448"/>
      <c r="F33" s="449"/>
      <c r="G33" s="209">
        <v>186042</v>
      </c>
      <c r="H33" s="209">
        <v>186042</v>
      </c>
      <c r="I33" s="209">
        <v>0</v>
      </c>
      <c r="J33" s="450"/>
      <c r="K33" s="209"/>
      <c r="L33" s="465"/>
    </row>
    <row r="34" spans="1:12" ht="39.75" customHeight="1">
      <c r="A34" s="164">
        <v>11</v>
      </c>
      <c r="B34" s="167">
        <v>801</v>
      </c>
      <c r="C34" s="167">
        <v>80101</v>
      </c>
      <c r="D34" s="167">
        <v>6050</v>
      </c>
      <c r="E34" s="166" t="s">
        <v>43</v>
      </c>
      <c r="F34" s="211">
        <v>20000</v>
      </c>
      <c r="G34" s="209">
        <v>20000</v>
      </c>
      <c r="H34" s="209">
        <v>20000</v>
      </c>
      <c r="I34" s="209"/>
      <c r="J34" s="370" t="s">
        <v>40</v>
      </c>
      <c r="K34" s="202"/>
      <c r="L34" s="168" t="s">
        <v>35</v>
      </c>
    </row>
    <row r="35" spans="1:12" ht="32.25" customHeight="1">
      <c r="A35" s="176">
        <v>12</v>
      </c>
      <c r="B35" s="177">
        <v>801</v>
      </c>
      <c r="C35" s="177">
        <v>80113</v>
      </c>
      <c r="D35" s="177">
        <v>6210</v>
      </c>
      <c r="E35" s="178" t="s">
        <v>44</v>
      </c>
      <c r="F35" s="212">
        <v>100000</v>
      </c>
      <c r="G35" s="213">
        <v>100000</v>
      </c>
      <c r="H35" s="213">
        <v>100000</v>
      </c>
      <c r="I35" s="213"/>
      <c r="J35" s="374" t="s">
        <v>40</v>
      </c>
      <c r="K35" s="213"/>
      <c r="L35" s="179" t="s">
        <v>23</v>
      </c>
    </row>
    <row r="36" spans="1:12" ht="39.75" customHeight="1">
      <c r="A36" s="172">
        <v>13</v>
      </c>
      <c r="B36" s="169">
        <v>854</v>
      </c>
      <c r="C36" s="170">
        <v>85495</v>
      </c>
      <c r="D36" s="170">
        <v>6050</v>
      </c>
      <c r="E36" s="171" t="s">
        <v>193</v>
      </c>
      <c r="F36" s="202">
        <v>6500</v>
      </c>
      <c r="G36" s="202">
        <v>6500</v>
      </c>
      <c r="H36" s="202">
        <v>6500</v>
      </c>
      <c r="I36" s="202"/>
      <c r="J36" s="370" t="s">
        <v>40</v>
      </c>
      <c r="K36" s="202"/>
      <c r="L36" s="168" t="s">
        <v>35</v>
      </c>
    </row>
    <row r="37" spans="1:12" ht="48" customHeight="1">
      <c r="A37" s="444">
        <v>14</v>
      </c>
      <c r="B37" s="423">
        <v>900</v>
      </c>
      <c r="C37" s="466">
        <v>90001</v>
      </c>
      <c r="D37" s="466" t="s">
        <v>0</v>
      </c>
      <c r="E37" s="427" t="s">
        <v>45</v>
      </c>
      <c r="F37" s="429">
        <v>12440000</v>
      </c>
      <c r="G37" s="452">
        <f>SUM(G39:G43)</f>
        <v>1355000</v>
      </c>
      <c r="H37" s="452">
        <f>SUM(H39:H43)</f>
        <v>530000</v>
      </c>
      <c r="I37" s="452">
        <f>SUM(I39:I43)</f>
        <v>825000</v>
      </c>
      <c r="J37" s="431" t="s">
        <v>46</v>
      </c>
      <c r="K37" s="452">
        <f>SUM(K39:K43)</f>
        <v>0</v>
      </c>
      <c r="L37" s="180" t="s">
        <v>0</v>
      </c>
    </row>
    <row r="38" spans="1:12" ht="6" hidden="1" customHeight="1">
      <c r="A38" s="422"/>
      <c r="B38" s="424"/>
      <c r="C38" s="467"/>
      <c r="D38" s="469"/>
      <c r="E38" s="470"/>
      <c r="F38" s="471"/>
      <c r="G38" s="453"/>
      <c r="H38" s="453"/>
      <c r="I38" s="453"/>
      <c r="J38" s="432"/>
      <c r="K38" s="453"/>
      <c r="L38" s="181"/>
    </row>
    <row r="39" spans="1:12" ht="25.5" customHeight="1">
      <c r="A39" s="422"/>
      <c r="B39" s="424"/>
      <c r="C39" s="467"/>
      <c r="D39" s="182">
        <v>6057</v>
      </c>
      <c r="E39" s="454" t="s">
        <v>47</v>
      </c>
      <c r="F39" s="456">
        <v>2549116</v>
      </c>
      <c r="G39" s="214">
        <v>0</v>
      </c>
      <c r="H39" s="215"/>
      <c r="I39" s="215"/>
      <c r="J39" s="432"/>
      <c r="K39" s="215">
        <v>0</v>
      </c>
      <c r="L39" s="463" t="s">
        <v>35</v>
      </c>
    </row>
    <row r="40" spans="1:12" ht="16.5" customHeight="1">
      <c r="A40" s="422"/>
      <c r="B40" s="424"/>
      <c r="C40" s="467"/>
      <c r="D40" s="183">
        <v>6059</v>
      </c>
      <c r="E40" s="455"/>
      <c r="F40" s="457"/>
      <c r="G40" s="216">
        <v>800000</v>
      </c>
      <c r="H40" s="217">
        <v>200000</v>
      </c>
      <c r="I40" s="217">
        <v>600000</v>
      </c>
      <c r="J40" s="432"/>
      <c r="K40" s="217"/>
      <c r="L40" s="463"/>
    </row>
    <row r="41" spans="1:12" ht="40.5" customHeight="1">
      <c r="A41" s="422"/>
      <c r="B41" s="424"/>
      <c r="C41" s="467"/>
      <c r="D41" s="183">
        <v>6050</v>
      </c>
      <c r="E41" s="373" t="s">
        <v>48</v>
      </c>
      <c r="F41" s="216">
        <v>155000</v>
      </c>
      <c r="G41" s="216">
        <v>155000</v>
      </c>
      <c r="H41" s="217">
        <v>155000</v>
      </c>
      <c r="I41" s="217"/>
      <c r="J41" s="432"/>
      <c r="K41" s="217"/>
      <c r="L41" s="184" t="s">
        <v>35</v>
      </c>
    </row>
    <row r="42" spans="1:12" ht="35.25" customHeight="1">
      <c r="A42" s="422"/>
      <c r="B42" s="424"/>
      <c r="C42" s="467"/>
      <c r="D42" s="183">
        <v>6050</v>
      </c>
      <c r="E42" s="295" t="s">
        <v>513</v>
      </c>
      <c r="F42" s="216">
        <v>300000</v>
      </c>
      <c r="G42" s="216">
        <v>300000</v>
      </c>
      <c r="H42" s="217">
        <v>75000</v>
      </c>
      <c r="I42" s="217">
        <v>225000</v>
      </c>
      <c r="J42" s="432"/>
      <c r="K42" s="217"/>
      <c r="L42" s="184" t="s">
        <v>35</v>
      </c>
    </row>
    <row r="43" spans="1:12" ht="49.5" customHeight="1">
      <c r="A43" s="445"/>
      <c r="B43" s="446"/>
      <c r="C43" s="468"/>
      <c r="D43" s="183">
        <v>6210</v>
      </c>
      <c r="E43" s="185" t="s">
        <v>49</v>
      </c>
      <c r="F43" s="216">
        <v>100000</v>
      </c>
      <c r="G43" s="216">
        <v>100000</v>
      </c>
      <c r="H43" s="217">
        <v>100000</v>
      </c>
      <c r="I43" s="218"/>
      <c r="J43" s="450"/>
      <c r="K43" s="218"/>
      <c r="L43" s="186" t="s">
        <v>23</v>
      </c>
    </row>
    <row r="44" spans="1:12" ht="44.25" customHeight="1">
      <c r="A44" s="187">
        <v>15</v>
      </c>
      <c r="B44" s="188">
        <v>900</v>
      </c>
      <c r="C44" s="189">
        <v>90001</v>
      </c>
      <c r="D44" s="190">
        <v>6230</v>
      </c>
      <c r="E44" s="191" t="s">
        <v>50</v>
      </c>
      <c r="F44" s="219">
        <v>50000</v>
      </c>
      <c r="G44" s="219">
        <v>50000</v>
      </c>
      <c r="H44" s="220">
        <v>50000</v>
      </c>
      <c r="I44" s="221"/>
      <c r="J44" s="370" t="s">
        <v>51</v>
      </c>
      <c r="K44" s="221"/>
      <c r="L44" s="192" t="s">
        <v>52</v>
      </c>
    </row>
    <row r="45" spans="1:12" ht="39" customHeight="1">
      <c r="A45" s="164">
        <v>15</v>
      </c>
      <c r="B45" s="167">
        <v>900</v>
      </c>
      <c r="C45" s="174">
        <v>90015</v>
      </c>
      <c r="D45" s="174">
        <v>6050</v>
      </c>
      <c r="E45" s="162" t="s">
        <v>53</v>
      </c>
      <c r="F45" s="209">
        <v>180000</v>
      </c>
      <c r="G45" s="209">
        <v>140000</v>
      </c>
      <c r="H45" s="209">
        <v>140000</v>
      </c>
      <c r="I45" s="209"/>
      <c r="J45" s="370" t="s">
        <v>51</v>
      </c>
      <c r="K45" s="209" t="s">
        <v>0</v>
      </c>
      <c r="L45" s="168" t="s">
        <v>35</v>
      </c>
    </row>
    <row r="46" spans="1:12" ht="39" customHeight="1">
      <c r="A46" s="228">
        <v>13</v>
      </c>
      <c r="B46" s="226">
        <v>921</v>
      </c>
      <c r="C46" s="227">
        <v>92109</v>
      </c>
      <c r="D46" s="227">
        <v>6220</v>
      </c>
      <c r="E46" s="171" t="s">
        <v>192</v>
      </c>
      <c r="F46" s="202">
        <v>28500</v>
      </c>
      <c r="G46" s="202">
        <v>28500</v>
      </c>
      <c r="H46" s="202">
        <v>28500</v>
      </c>
      <c r="I46" s="202"/>
      <c r="J46" s="370" t="s">
        <v>40</v>
      </c>
      <c r="K46" s="202"/>
      <c r="L46" s="163" t="s">
        <v>514</v>
      </c>
    </row>
    <row r="47" spans="1:12" ht="21.75" customHeight="1">
      <c r="A47" s="444">
        <v>16</v>
      </c>
      <c r="B47" s="423">
        <v>921</v>
      </c>
      <c r="C47" s="425">
        <v>92109</v>
      </c>
      <c r="D47" s="174">
        <v>6057</v>
      </c>
      <c r="E47" s="427" t="s">
        <v>54</v>
      </c>
      <c r="F47" s="429">
        <v>738082</v>
      </c>
      <c r="G47" s="210">
        <v>269700</v>
      </c>
      <c r="H47" s="210">
        <v>0</v>
      </c>
      <c r="I47" s="202"/>
      <c r="J47" s="431" t="s">
        <v>51</v>
      </c>
      <c r="K47" s="209">
        <v>269700</v>
      </c>
      <c r="L47" s="416" t="s">
        <v>35</v>
      </c>
    </row>
    <row r="48" spans="1:12" ht="31.5" customHeight="1">
      <c r="A48" s="445"/>
      <c r="B48" s="446"/>
      <c r="C48" s="447"/>
      <c r="D48" s="174">
        <v>6059</v>
      </c>
      <c r="E48" s="448"/>
      <c r="F48" s="449"/>
      <c r="G48" s="210">
        <v>430500</v>
      </c>
      <c r="H48" s="210">
        <v>430500</v>
      </c>
      <c r="I48" s="202"/>
      <c r="J48" s="450"/>
      <c r="K48" s="222"/>
      <c r="L48" s="443"/>
    </row>
    <row r="49" spans="1:12" ht="31.5" customHeight="1">
      <c r="A49" s="444">
        <v>17</v>
      </c>
      <c r="B49" s="423">
        <v>921</v>
      </c>
      <c r="C49" s="425">
        <v>92109</v>
      </c>
      <c r="D49" s="174">
        <v>6057</v>
      </c>
      <c r="E49" s="427" t="s">
        <v>55</v>
      </c>
      <c r="F49" s="429">
        <v>112300</v>
      </c>
      <c r="G49" s="210">
        <v>68900</v>
      </c>
      <c r="H49" s="210">
        <v>0</v>
      </c>
      <c r="I49" s="202"/>
      <c r="J49" s="431" t="s">
        <v>51</v>
      </c>
      <c r="K49" s="209">
        <v>68900</v>
      </c>
      <c r="L49" s="416" t="s">
        <v>35</v>
      </c>
    </row>
    <row r="50" spans="1:12" ht="25.5" customHeight="1">
      <c r="A50" s="445"/>
      <c r="B50" s="446"/>
      <c r="C50" s="447"/>
      <c r="D50" s="174">
        <v>6059</v>
      </c>
      <c r="E50" s="448"/>
      <c r="F50" s="449"/>
      <c r="G50" s="210">
        <v>31100</v>
      </c>
      <c r="H50" s="210">
        <v>31100</v>
      </c>
      <c r="I50" s="209"/>
      <c r="J50" s="450"/>
      <c r="K50" s="209"/>
      <c r="L50" s="443"/>
    </row>
    <row r="51" spans="1:12" ht="18" customHeight="1">
      <c r="A51" s="451" t="s">
        <v>5</v>
      </c>
      <c r="B51" s="451" t="s">
        <v>6</v>
      </c>
      <c r="C51" s="451" t="s">
        <v>7</v>
      </c>
      <c r="D51" s="458" t="s">
        <v>8</v>
      </c>
      <c r="E51" s="433" t="s">
        <v>9</v>
      </c>
      <c r="F51" s="434" t="s">
        <v>10</v>
      </c>
      <c r="G51" s="435" t="s">
        <v>11</v>
      </c>
      <c r="H51" s="461"/>
      <c r="I51" s="461"/>
      <c r="J51" s="461"/>
      <c r="K51" s="462"/>
      <c r="L51" s="433" t="s">
        <v>12</v>
      </c>
    </row>
    <row r="52" spans="1:12" ht="16.5" customHeight="1">
      <c r="A52" s="451"/>
      <c r="B52" s="451"/>
      <c r="C52" s="451"/>
      <c r="D52" s="459"/>
      <c r="E52" s="433"/>
      <c r="F52" s="434"/>
      <c r="G52" s="434" t="s">
        <v>13</v>
      </c>
      <c r="H52" s="435" t="s">
        <v>14</v>
      </c>
      <c r="I52" s="436"/>
      <c r="J52" s="437"/>
      <c r="K52" s="438" t="s">
        <v>15</v>
      </c>
      <c r="L52" s="433"/>
    </row>
    <row r="53" spans="1:12" ht="22.5" customHeight="1">
      <c r="A53" s="451"/>
      <c r="B53" s="451"/>
      <c r="C53" s="451"/>
      <c r="D53" s="459"/>
      <c r="E53" s="433"/>
      <c r="F53" s="434"/>
      <c r="G53" s="434"/>
      <c r="H53" s="434" t="s">
        <v>16</v>
      </c>
      <c r="I53" s="434" t="s">
        <v>17</v>
      </c>
      <c r="J53" s="438" t="s">
        <v>18</v>
      </c>
      <c r="K53" s="439"/>
      <c r="L53" s="433"/>
    </row>
    <row r="54" spans="1:12" ht="12.75" customHeight="1">
      <c r="A54" s="451"/>
      <c r="B54" s="451"/>
      <c r="C54" s="451"/>
      <c r="D54" s="459"/>
      <c r="E54" s="433"/>
      <c r="F54" s="434"/>
      <c r="G54" s="434"/>
      <c r="H54" s="434"/>
      <c r="I54" s="434"/>
      <c r="J54" s="441"/>
      <c r="K54" s="439"/>
      <c r="L54" s="433"/>
    </row>
    <row r="55" spans="1:12" ht="7.5" customHeight="1">
      <c r="A55" s="451"/>
      <c r="B55" s="451"/>
      <c r="C55" s="451"/>
      <c r="D55" s="460"/>
      <c r="E55" s="433"/>
      <c r="F55" s="434"/>
      <c r="G55" s="434"/>
      <c r="H55" s="434"/>
      <c r="I55" s="434"/>
      <c r="J55" s="442"/>
      <c r="K55" s="440"/>
      <c r="L55" s="433"/>
    </row>
    <row r="56" spans="1:12" ht="31.5" customHeight="1">
      <c r="A56" s="422">
        <v>18</v>
      </c>
      <c r="B56" s="423">
        <v>926</v>
      </c>
      <c r="C56" s="425">
        <v>92601</v>
      </c>
      <c r="D56" s="174">
        <v>6057</v>
      </c>
      <c r="E56" s="427" t="s">
        <v>56</v>
      </c>
      <c r="F56" s="429">
        <v>86776</v>
      </c>
      <c r="G56" s="210">
        <v>52500</v>
      </c>
      <c r="H56" s="210">
        <v>0</v>
      </c>
      <c r="I56" s="202"/>
      <c r="J56" s="431" t="s">
        <v>51</v>
      </c>
      <c r="K56" s="209">
        <v>52500</v>
      </c>
      <c r="L56" s="416" t="s">
        <v>35</v>
      </c>
    </row>
    <row r="57" spans="1:12" ht="31.5" customHeight="1">
      <c r="A57" s="422"/>
      <c r="B57" s="424"/>
      <c r="C57" s="426"/>
      <c r="D57" s="193">
        <v>6059</v>
      </c>
      <c r="E57" s="428"/>
      <c r="F57" s="430"/>
      <c r="G57" s="201">
        <v>17500</v>
      </c>
      <c r="H57" s="201">
        <v>17500</v>
      </c>
      <c r="I57" s="202"/>
      <c r="J57" s="432"/>
      <c r="K57" s="202">
        <v>0</v>
      </c>
      <c r="L57" s="417"/>
    </row>
    <row r="58" spans="1:12" ht="51.75" customHeight="1">
      <c r="A58" s="164">
        <v>19</v>
      </c>
      <c r="B58" s="194">
        <v>926</v>
      </c>
      <c r="C58" s="195">
        <v>92601</v>
      </c>
      <c r="D58" s="174">
        <v>6050</v>
      </c>
      <c r="E58" s="196" t="s">
        <v>57</v>
      </c>
      <c r="F58" s="210">
        <v>20000</v>
      </c>
      <c r="G58" s="210">
        <v>20000</v>
      </c>
      <c r="H58" s="210">
        <v>20000</v>
      </c>
      <c r="I58" s="209"/>
      <c r="J58" s="370" t="s">
        <v>51</v>
      </c>
      <c r="K58" s="209">
        <v>0</v>
      </c>
      <c r="L58" s="168" t="s">
        <v>35</v>
      </c>
    </row>
    <row r="59" spans="1:12" ht="54" customHeight="1" thickBot="1">
      <c r="A59" s="197">
        <v>20</v>
      </c>
      <c r="B59" s="194">
        <v>926</v>
      </c>
      <c r="C59" s="195">
        <v>92601</v>
      </c>
      <c r="D59" s="198">
        <v>6050</v>
      </c>
      <c r="E59" s="199" t="s">
        <v>190</v>
      </c>
      <c r="F59" s="223">
        <v>8000</v>
      </c>
      <c r="G59" s="224">
        <v>8000</v>
      </c>
      <c r="H59" s="224">
        <v>8000</v>
      </c>
      <c r="I59" s="213"/>
      <c r="J59" s="370" t="s">
        <v>51</v>
      </c>
      <c r="K59" s="209">
        <v>0</v>
      </c>
      <c r="L59" s="168" t="s">
        <v>35</v>
      </c>
    </row>
    <row r="60" spans="1:12" ht="42.75" customHeight="1" thickBot="1">
      <c r="A60" s="418" t="s">
        <v>58</v>
      </c>
      <c r="B60" s="419"/>
      <c r="C60" s="419"/>
      <c r="D60" s="420"/>
      <c r="E60" s="421"/>
      <c r="F60" s="225">
        <f>SUM(F12:F59)-F39-F43</f>
        <v>20673085</v>
      </c>
      <c r="G60" s="225">
        <f>SUM(G12:G59)-G37</f>
        <v>6211942</v>
      </c>
      <c r="H60" s="225">
        <f>SUM(H12:H59)-H37</f>
        <v>4385142</v>
      </c>
      <c r="I60" s="225">
        <f>SUM(I12:I59)-I37</f>
        <v>825000</v>
      </c>
      <c r="J60" s="375" t="s">
        <v>59</v>
      </c>
      <c r="K60" s="225">
        <f>SUM(K12:K59)-K37</f>
        <v>1001800</v>
      </c>
      <c r="L60" s="200" t="s">
        <v>60</v>
      </c>
    </row>
    <row r="61" spans="1:12">
      <c r="A61" s="1" t="s">
        <v>61</v>
      </c>
    </row>
    <row r="62" spans="1:12">
      <c r="A62" s="1" t="s">
        <v>62</v>
      </c>
    </row>
    <row r="63" spans="1:12">
      <c r="A63" s="1" t="s">
        <v>63</v>
      </c>
    </row>
    <row r="64" spans="1:12">
      <c r="A64" s="10" t="s">
        <v>64</v>
      </c>
    </row>
    <row r="65" spans="1:6">
      <c r="A65" s="11" t="s">
        <v>0</v>
      </c>
    </row>
    <row r="66" spans="1:6">
      <c r="C66" s="1" t="s">
        <v>0</v>
      </c>
      <c r="E66" s="10" t="s">
        <v>0</v>
      </c>
    </row>
    <row r="69" spans="1:6">
      <c r="E69" s="1" t="s">
        <v>0</v>
      </c>
    </row>
    <row r="79" spans="1:6">
      <c r="F79" s="1" t="s">
        <v>0</v>
      </c>
    </row>
  </sheetData>
  <mergeCells count="89">
    <mergeCell ref="J9:J11"/>
    <mergeCell ref="J29:J31"/>
    <mergeCell ref="E1:G3"/>
    <mergeCell ref="A6:L6"/>
    <mergeCell ref="A7:A11"/>
    <mergeCell ref="B7:B11"/>
    <mergeCell ref="C7:C11"/>
    <mergeCell ref="D7:D11"/>
    <mergeCell ref="E7:E11"/>
    <mergeCell ref="F7:F11"/>
    <mergeCell ref="G7:K7"/>
    <mergeCell ref="L7:L11"/>
    <mergeCell ref="G8:G11"/>
    <mergeCell ref="H8:J8"/>
    <mergeCell ref="K8:K11"/>
    <mergeCell ref="H9:H11"/>
    <mergeCell ref="I9:I11"/>
    <mergeCell ref="J32:J33"/>
    <mergeCell ref="J12:J16"/>
    <mergeCell ref="L12:L16"/>
    <mergeCell ref="A27:A31"/>
    <mergeCell ref="B27:B31"/>
    <mergeCell ref="C27:C31"/>
    <mergeCell ref="D27:D31"/>
    <mergeCell ref="E27:E31"/>
    <mergeCell ref="F27:F31"/>
    <mergeCell ref="G27:K27"/>
    <mergeCell ref="L27:L31"/>
    <mergeCell ref="G28:G31"/>
    <mergeCell ref="H28:J28"/>
    <mergeCell ref="K28:K31"/>
    <mergeCell ref="H29:H31"/>
    <mergeCell ref="I29:I31"/>
    <mergeCell ref="L39:L40"/>
    <mergeCell ref="L32:L33"/>
    <mergeCell ref="A37:A43"/>
    <mergeCell ref="B37:B43"/>
    <mergeCell ref="C37:C43"/>
    <mergeCell ref="D37:D38"/>
    <mergeCell ref="E37:E38"/>
    <mergeCell ref="F37:F38"/>
    <mergeCell ref="G37:G38"/>
    <mergeCell ref="H37:H38"/>
    <mergeCell ref="I37:I38"/>
    <mergeCell ref="A32:A33"/>
    <mergeCell ref="B32:B33"/>
    <mergeCell ref="C32:C33"/>
    <mergeCell ref="E32:E33"/>
    <mergeCell ref="F32:F33"/>
    <mergeCell ref="A51:A55"/>
    <mergeCell ref="J37:J43"/>
    <mergeCell ref="K37:K38"/>
    <mergeCell ref="E39:E40"/>
    <mergeCell ref="F39:F40"/>
    <mergeCell ref="J47:J48"/>
    <mergeCell ref="B51:B55"/>
    <mergeCell ref="C51:C55"/>
    <mergeCell ref="D51:D55"/>
    <mergeCell ref="E51:E55"/>
    <mergeCell ref="G51:K51"/>
    <mergeCell ref="F51:F55"/>
    <mergeCell ref="L47:L48"/>
    <mergeCell ref="A49:A50"/>
    <mergeCell ref="B49:B50"/>
    <mergeCell ref="C49:C50"/>
    <mergeCell ref="E49:E50"/>
    <mergeCell ref="F49:F50"/>
    <mergeCell ref="J49:J50"/>
    <mergeCell ref="L49:L50"/>
    <mergeCell ref="A47:A48"/>
    <mergeCell ref="B47:B48"/>
    <mergeCell ref="C47:C48"/>
    <mergeCell ref="E47:E48"/>
    <mergeCell ref="F47:F48"/>
    <mergeCell ref="L51:L55"/>
    <mergeCell ref="G52:G55"/>
    <mergeCell ref="H52:J52"/>
    <mergeCell ref="K52:K55"/>
    <mergeCell ref="H53:H55"/>
    <mergeCell ref="I53:I55"/>
    <mergeCell ref="J53:J55"/>
    <mergeCell ref="L56:L57"/>
    <mergeCell ref="A60:E60"/>
    <mergeCell ref="A56:A57"/>
    <mergeCell ref="B56:B57"/>
    <mergeCell ref="C56:C57"/>
    <mergeCell ref="E56:E57"/>
    <mergeCell ref="F56:F57"/>
    <mergeCell ref="J56:J57"/>
  </mergeCells>
  <printOptions horizontalCentered="1"/>
  <pageMargins left="0.5" right="0.39370078740157483" top="1.39" bottom="0.78740157480314965" header="0.51181102362204722" footer="0.51181102362204722"/>
  <pageSetup paperSize="9" scale="6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D31"/>
  <sheetViews>
    <sheetView showGridLines="0" workbookViewId="0">
      <selection activeCell="D3" sqref="D3"/>
    </sheetView>
  </sheetViews>
  <sheetFormatPr defaultRowHeight="12.75"/>
  <cols>
    <col min="1" max="1" width="4.7109375" style="315" bestFit="1" customWidth="1"/>
    <col min="2" max="2" width="42.7109375" style="315" customWidth="1"/>
    <col min="3" max="3" width="10.85546875" style="315" customWidth="1"/>
    <col min="4" max="4" width="13.5703125" style="315" customWidth="1"/>
    <col min="5" max="256" width="9.140625" style="315"/>
    <col min="257" max="257" width="4.7109375" style="315" bestFit="1" customWidth="1"/>
    <col min="258" max="258" width="42.7109375" style="315" customWidth="1"/>
    <col min="259" max="259" width="10.85546875" style="315" customWidth="1"/>
    <col min="260" max="260" width="13.5703125" style="315" customWidth="1"/>
    <col min="261" max="512" width="9.140625" style="315"/>
    <col min="513" max="513" width="4.7109375" style="315" bestFit="1" customWidth="1"/>
    <col min="514" max="514" width="42.7109375" style="315" customWidth="1"/>
    <col min="515" max="515" width="10.85546875" style="315" customWidth="1"/>
    <col min="516" max="516" width="13.5703125" style="315" customWidth="1"/>
    <col min="517" max="768" width="9.140625" style="315"/>
    <col min="769" max="769" width="4.7109375" style="315" bestFit="1" customWidth="1"/>
    <col min="770" max="770" width="42.7109375" style="315" customWidth="1"/>
    <col min="771" max="771" width="10.85546875" style="315" customWidth="1"/>
    <col min="772" max="772" width="13.5703125" style="315" customWidth="1"/>
    <col min="773" max="1024" width="9.140625" style="315"/>
    <col min="1025" max="1025" width="4.7109375" style="315" bestFit="1" customWidth="1"/>
    <col min="1026" max="1026" width="42.7109375" style="315" customWidth="1"/>
    <col min="1027" max="1027" width="10.85546875" style="315" customWidth="1"/>
    <col min="1028" max="1028" width="13.5703125" style="315" customWidth="1"/>
    <col min="1029" max="1280" width="9.140625" style="315"/>
    <col min="1281" max="1281" width="4.7109375" style="315" bestFit="1" customWidth="1"/>
    <col min="1282" max="1282" width="42.7109375" style="315" customWidth="1"/>
    <col min="1283" max="1283" width="10.85546875" style="315" customWidth="1"/>
    <col min="1284" max="1284" width="13.5703125" style="315" customWidth="1"/>
    <col min="1285" max="1536" width="9.140625" style="315"/>
    <col min="1537" max="1537" width="4.7109375" style="315" bestFit="1" customWidth="1"/>
    <col min="1538" max="1538" width="42.7109375" style="315" customWidth="1"/>
    <col min="1539" max="1539" width="10.85546875" style="315" customWidth="1"/>
    <col min="1540" max="1540" width="13.5703125" style="315" customWidth="1"/>
    <col min="1541" max="1792" width="9.140625" style="315"/>
    <col min="1793" max="1793" width="4.7109375" style="315" bestFit="1" customWidth="1"/>
    <col min="1794" max="1794" width="42.7109375" style="315" customWidth="1"/>
    <col min="1795" max="1795" width="10.85546875" style="315" customWidth="1"/>
    <col min="1796" max="1796" width="13.5703125" style="315" customWidth="1"/>
    <col min="1797" max="2048" width="9.140625" style="315"/>
    <col min="2049" max="2049" width="4.7109375" style="315" bestFit="1" customWidth="1"/>
    <col min="2050" max="2050" width="42.7109375" style="315" customWidth="1"/>
    <col min="2051" max="2051" width="10.85546875" style="315" customWidth="1"/>
    <col min="2052" max="2052" width="13.5703125" style="315" customWidth="1"/>
    <col min="2053" max="2304" width="9.140625" style="315"/>
    <col min="2305" max="2305" width="4.7109375" style="315" bestFit="1" customWidth="1"/>
    <col min="2306" max="2306" width="42.7109375" style="315" customWidth="1"/>
    <col min="2307" max="2307" width="10.85546875" style="315" customWidth="1"/>
    <col min="2308" max="2308" width="13.5703125" style="315" customWidth="1"/>
    <col min="2309" max="2560" width="9.140625" style="315"/>
    <col min="2561" max="2561" width="4.7109375" style="315" bestFit="1" customWidth="1"/>
    <col min="2562" max="2562" width="42.7109375" style="315" customWidth="1"/>
    <col min="2563" max="2563" width="10.85546875" style="315" customWidth="1"/>
    <col min="2564" max="2564" width="13.5703125" style="315" customWidth="1"/>
    <col min="2565" max="2816" width="9.140625" style="315"/>
    <col min="2817" max="2817" width="4.7109375" style="315" bestFit="1" customWidth="1"/>
    <col min="2818" max="2818" width="42.7109375" style="315" customWidth="1"/>
    <col min="2819" max="2819" width="10.85546875" style="315" customWidth="1"/>
    <col min="2820" max="2820" width="13.5703125" style="315" customWidth="1"/>
    <col min="2821" max="3072" width="9.140625" style="315"/>
    <col min="3073" max="3073" width="4.7109375" style="315" bestFit="1" customWidth="1"/>
    <col min="3074" max="3074" width="42.7109375" style="315" customWidth="1"/>
    <col min="3075" max="3075" width="10.85546875" style="315" customWidth="1"/>
    <col min="3076" max="3076" width="13.5703125" style="315" customWidth="1"/>
    <col min="3077" max="3328" width="9.140625" style="315"/>
    <col min="3329" max="3329" width="4.7109375" style="315" bestFit="1" customWidth="1"/>
    <col min="3330" max="3330" width="42.7109375" style="315" customWidth="1"/>
    <col min="3331" max="3331" width="10.85546875" style="315" customWidth="1"/>
    <col min="3332" max="3332" width="13.5703125" style="315" customWidth="1"/>
    <col min="3333" max="3584" width="9.140625" style="315"/>
    <col min="3585" max="3585" width="4.7109375" style="315" bestFit="1" customWidth="1"/>
    <col min="3586" max="3586" width="42.7109375" style="315" customWidth="1"/>
    <col min="3587" max="3587" width="10.85546875" style="315" customWidth="1"/>
    <col min="3588" max="3588" width="13.5703125" style="315" customWidth="1"/>
    <col min="3589" max="3840" width="9.140625" style="315"/>
    <col min="3841" max="3841" width="4.7109375" style="315" bestFit="1" customWidth="1"/>
    <col min="3842" max="3842" width="42.7109375" style="315" customWidth="1"/>
    <col min="3843" max="3843" width="10.85546875" style="315" customWidth="1"/>
    <col min="3844" max="3844" width="13.5703125" style="315" customWidth="1"/>
    <col min="3845" max="4096" width="9.140625" style="315"/>
    <col min="4097" max="4097" width="4.7109375" style="315" bestFit="1" customWidth="1"/>
    <col min="4098" max="4098" width="42.7109375" style="315" customWidth="1"/>
    <col min="4099" max="4099" width="10.85546875" style="315" customWidth="1"/>
    <col min="4100" max="4100" width="13.5703125" style="315" customWidth="1"/>
    <col min="4101" max="4352" width="9.140625" style="315"/>
    <col min="4353" max="4353" width="4.7109375" style="315" bestFit="1" customWidth="1"/>
    <col min="4354" max="4354" width="42.7109375" style="315" customWidth="1"/>
    <col min="4355" max="4355" width="10.85546875" style="315" customWidth="1"/>
    <col min="4356" max="4356" width="13.5703125" style="315" customWidth="1"/>
    <col min="4357" max="4608" width="9.140625" style="315"/>
    <col min="4609" max="4609" width="4.7109375" style="315" bestFit="1" customWidth="1"/>
    <col min="4610" max="4610" width="42.7109375" style="315" customWidth="1"/>
    <col min="4611" max="4611" width="10.85546875" style="315" customWidth="1"/>
    <col min="4612" max="4612" width="13.5703125" style="315" customWidth="1"/>
    <col min="4613" max="4864" width="9.140625" style="315"/>
    <col min="4865" max="4865" width="4.7109375" style="315" bestFit="1" customWidth="1"/>
    <col min="4866" max="4866" width="42.7109375" style="315" customWidth="1"/>
    <col min="4867" max="4867" width="10.85546875" style="315" customWidth="1"/>
    <col min="4868" max="4868" width="13.5703125" style="315" customWidth="1"/>
    <col min="4869" max="5120" width="9.140625" style="315"/>
    <col min="5121" max="5121" width="4.7109375" style="315" bestFit="1" customWidth="1"/>
    <col min="5122" max="5122" width="42.7109375" style="315" customWidth="1"/>
    <col min="5123" max="5123" width="10.85546875" style="315" customWidth="1"/>
    <col min="5124" max="5124" width="13.5703125" style="315" customWidth="1"/>
    <col min="5125" max="5376" width="9.140625" style="315"/>
    <col min="5377" max="5377" width="4.7109375" style="315" bestFit="1" customWidth="1"/>
    <col min="5378" max="5378" width="42.7109375" style="315" customWidth="1"/>
    <col min="5379" max="5379" width="10.85546875" style="315" customWidth="1"/>
    <col min="5380" max="5380" width="13.5703125" style="315" customWidth="1"/>
    <col min="5381" max="5632" width="9.140625" style="315"/>
    <col min="5633" max="5633" width="4.7109375" style="315" bestFit="1" customWidth="1"/>
    <col min="5634" max="5634" width="42.7109375" style="315" customWidth="1"/>
    <col min="5635" max="5635" width="10.85546875" style="315" customWidth="1"/>
    <col min="5636" max="5636" width="13.5703125" style="315" customWidth="1"/>
    <col min="5637" max="5888" width="9.140625" style="315"/>
    <col min="5889" max="5889" width="4.7109375" style="315" bestFit="1" customWidth="1"/>
    <col min="5890" max="5890" width="42.7109375" style="315" customWidth="1"/>
    <col min="5891" max="5891" width="10.85546875" style="315" customWidth="1"/>
    <col min="5892" max="5892" width="13.5703125" style="315" customWidth="1"/>
    <col min="5893" max="6144" width="9.140625" style="315"/>
    <col min="6145" max="6145" width="4.7109375" style="315" bestFit="1" customWidth="1"/>
    <col min="6146" max="6146" width="42.7109375" style="315" customWidth="1"/>
    <col min="6147" max="6147" width="10.85546875" style="315" customWidth="1"/>
    <col min="6148" max="6148" width="13.5703125" style="315" customWidth="1"/>
    <col min="6149" max="6400" width="9.140625" style="315"/>
    <col min="6401" max="6401" width="4.7109375" style="315" bestFit="1" customWidth="1"/>
    <col min="6402" max="6402" width="42.7109375" style="315" customWidth="1"/>
    <col min="6403" max="6403" width="10.85546875" style="315" customWidth="1"/>
    <col min="6404" max="6404" width="13.5703125" style="315" customWidth="1"/>
    <col min="6405" max="6656" width="9.140625" style="315"/>
    <col min="6657" max="6657" width="4.7109375" style="315" bestFit="1" customWidth="1"/>
    <col min="6658" max="6658" width="42.7109375" style="315" customWidth="1"/>
    <col min="6659" max="6659" width="10.85546875" style="315" customWidth="1"/>
    <col min="6660" max="6660" width="13.5703125" style="315" customWidth="1"/>
    <col min="6661" max="6912" width="9.140625" style="315"/>
    <col min="6913" max="6913" width="4.7109375" style="315" bestFit="1" customWidth="1"/>
    <col min="6914" max="6914" width="42.7109375" style="315" customWidth="1"/>
    <col min="6915" max="6915" width="10.85546875" style="315" customWidth="1"/>
    <col min="6916" max="6916" width="13.5703125" style="315" customWidth="1"/>
    <col min="6917" max="7168" width="9.140625" style="315"/>
    <col min="7169" max="7169" width="4.7109375" style="315" bestFit="1" customWidth="1"/>
    <col min="7170" max="7170" width="42.7109375" style="315" customWidth="1"/>
    <col min="7171" max="7171" width="10.85546875" style="315" customWidth="1"/>
    <col min="7172" max="7172" width="13.5703125" style="315" customWidth="1"/>
    <col min="7173" max="7424" width="9.140625" style="315"/>
    <col min="7425" max="7425" width="4.7109375" style="315" bestFit="1" customWidth="1"/>
    <col min="7426" max="7426" width="42.7109375" style="315" customWidth="1"/>
    <col min="7427" max="7427" width="10.85546875" style="315" customWidth="1"/>
    <col min="7428" max="7428" width="13.5703125" style="315" customWidth="1"/>
    <col min="7429" max="7680" width="9.140625" style="315"/>
    <col min="7681" max="7681" width="4.7109375" style="315" bestFit="1" customWidth="1"/>
    <col min="7682" max="7682" width="42.7109375" style="315" customWidth="1"/>
    <col min="7683" max="7683" width="10.85546875" style="315" customWidth="1"/>
    <col min="7684" max="7684" width="13.5703125" style="315" customWidth="1"/>
    <col min="7685" max="7936" width="9.140625" style="315"/>
    <col min="7937" max="7937" width="4.7109375" style="315" bestFit="1" customWidth="1"/>
    <col min="7938" max="7938" width="42.7109375" style="315" customWidth="1"/>
    <col min="7939" max="7939" width="10.85546875" style="315" customWidth="1"/>
    <col min="7940" max="7940" width="13.5703125" style="315" customWidth="1"/>
    <col min="7941" max="8192" width="9.140625" style="315"/>
    <col min="8193" max="8193" width="4.7109375" style="315" bestFit="1" customWidth="1"/>
    <col min="8194" max="8194" width="42.7109375" style="315" customWidth="1"/>
    <col min="8195" max="8195" width="10.85546875" style="315" customWidth="1"/>
    <col min="8196" max="8196" width="13.5703125" style="315" customWidth="1"/>
    <col min="8197" max="8448" width="9.140625" style="315"/>
    <col min="8449" max="8449" width="4.7109375" style="315" bestFit="1" customWidth="1"/>
    <col min="8450" max="8450" width="42.7109375" style="315" customWidth="1"/>
    <col min="8451" max="8451" width="10.85546875" style="315" customWidth="1"/>
    <col min="8452" max="8452" width="13.5703125" style="315" customWidth="1"/>
    <col min="8453" max="8704" width="9.140625" style="315"/>
    <col min="8705" max="8705" width="4.7109375" style="315" bestFit="1" customWidth="1"/>
    <col min="8706" max="8706" width="42.7109375" style="315" customWidth="1"/>
    <col min="8707" max="8707" width="10.85546875" style="315" customWidth="1"/>
    <col min="8708" max="8708" width="13.5703125" style="315" customWidth="1"/>
    <col min="8709" max="8960" width="9.140625" style="315"/>
    <col min="8961" max="8961" width="4.7109375" style="315" bestFit="1" customWidth="1"/>
    <col min="8962" max="8962" width="42.7109375" style="315" customWidth="1"/>
    <col min="8963" max="8963" width="10.85546875" style="315" customWidth="1"/>
    <col min="8964" max="8964" width="13.5703125" style="315" customWidth="1"/>
    <col min="8965" max="9216" width="9.140625" style="315"/>
    <col min="9217" max="9217" width="4.7109375" style="315" bestFit="1" customWidth="1"/>
    <col min="9218" max="9218" width="42.7109375" style="315" customWidth="1"/>
    <col min="9219" max="9219" width="10.85546875" style="315" customWidth="1"/>
    <col min="9220" max="9220" width="13.5703125" style="315" customWidth="1"/>
    <col min="9221" max="9472" width="9.140625" style="315"/>
    <col min="9473" max="9473" width="4.7109375" style="315" bestFit="1" customWidth="1"/>
    <col min="9474" max="9474" width="42.7109375" style="315" customWidth="1"/>
    <col min="9475" max="9475" width="10.85546875" style="315" customWidth="1"/>
    <col min="9476" max="9476" width="13.5703125" style="315" customWidth="1"/>
    <col min="9477" max="9728" width="9.140625" style="315"/>
    <col min="9729" max="9729" width="4.7109375" style="315" bestFit="1" customWidth="1"/>
    <col min="9730" max="9730" width="42.7109375" style="315" customWidth="1"/>
    <col min="9731" max="9731" width="10.85546875" style="315" customWidth="1"/>
    <col min="9732" max="9732" width="13.5703125" style="315" customWidth="1"/>
    <col min="9733" max="9984" width="9.140625" style="315"/>
    <col min="9985" max="9985" width="4.7109375" style="315" bestFit="1" customWidth="1"/>
    <col min="9986" max="9986" width="42.7109375" style="315" customWidth="1"/>
    <col min="9987" max="9987" width="10.85546875" style="315" customWidth="1"/>
    <col min="9988" max="9988" width="13.5703125" style="315" customWidth="1"/>
    <col min="9989" max="10240" width="9.140625" style="315"/>
    <col min="10241" max="10241" width="4.7109375" style="315" bestFit="1" customWidth="1"/>
    <col min="10242" max="10242" width="42.7109375" style="315" customWidth="1"/>
    <col min="10243" max="10243" width="10.85546875" style="315" customWidth="1"/>
    <col min="10244" max="10244" width="13.5703125" style="315" customWidth="1"/>
    <col min="10245" max="10496" width="9.140625" style="315"/>
    <col min="10497" max="10497" width="4.7109375" style="315" bestFit="1" customWidth="1"/>
    <col min="10498" max="10498" width="42.7109375" style="315" customWidth="1"/>
    <col min="10499" max="10499" width="10.85546875" style="315" customWidth="1"/>
    <col min="10500" max="10500" width="13.5703125" style="315" customWidth="1"/>
    <col min="10501" max="10752" width="9.140625" style="315"/>
    <col min="10753" max="10753" width="4.7109375" style="315" bestFit="1" customWidth="1"/>
    <col min="10754" max="10754" width="42.7109375" style="315" customWidth="1"/>
    <col min="10755" max="10755" width="10.85546875" style="315" customWidth="1"/>
    <col min="10756" max="10756" width="13.5703125" style="315" customWidth="1"/>
    <col min="10757" max="11008" width="9.140625" style="315"/>
    <col min="11009" max="11009" width="4.7109375" style="315" bestFit="1" customWidth="1"/>
    <col min="11010" max="11010" width="42.7109375" style="315" customWidth="1"/>
    <col min="11011" max="11011" width="10.85546875" style="315" customWidth="1"/>
    <col min="11012" max="11012" width="13.5703125" style="315" customWidth="1"/>
    <col min="11013" max="11264" width="9.140625" style="315"/>
    <col min="11265" max="11265" width="4.7109375" style="315" bestFit="1" customWidth="1"/>
    <col min="11266" max="11266" width="42.7109375" style="315" customWidth="1"/>
    <col min="11267" max="11267" width="10.85546875" style="315" customWidth="1"/>
    <col min="11268" max="11268" width="13.5703125" style="315" customWidth="1"/>
    <col min="11269" max="11520" width="9.140625" style="315"/>
    <col min="11521" max="11521" width="4.7109375" style="315" bestFit="1" customWidth="1"/>
    <col min="11522" max="11522" width="42.7109375" style="315" customWidth="1"/>
    <col min="11523" max="11523" width="10.85546875" style="315" customWidth="1"/>
    <col min="11524" max="11524" width="13.5703125" style="315" customWidth="1"/>
    <col min="11525" max="11776" width="9.140625" style="315"/>
    <col min="11777" max="11777" width="4.7109375" style="315" bestFit="1" customWidth="1"/>
    <col min="11778" max="11778" width="42.7109375" style="315" customWidth="1"/>
    <col min="11779" max="11779" width="10.85546875" style="315" customWidth="1"/>
    <col min="11780" max="11780" width="13.5703125" style="315" customWidth="1"/>
    <col min="11781" max="12032" width="9.140625" style="315"/>
    <col min="12033" max="12033" width="4.7109375" style="315" bestFit="1" customWidth="1"/>
    <col min="12034" max="12034" width="42.7109375" style="315" customWidth="1"/>
    <col min="12035" max="12035" width="10.85546875" style="315" customWidth="1"/>
    <col min="12036" max="12036" width="13.5703125" style="315" customWidth="1"/>
    <col min="12037" max="12288" width="9.140625" style="315"/>
    <col min="12289" max="12289" width="4.7109375" style="315" bestFit="1" customWidth="1"/>
    <col min="12290" max="12290" width="42.7109375" style="315" customWidth="1"/>
    <col min="12291" max="12291" width="10.85546875" style="315" customWidth="1"/>
    <col min="12292" max="12292" width="13.5703125" style="315" customWidth="1"/>
    <col min="12293" max="12544" width="9.140625" style="315"/>
    <col min="12545" max="12545" width="4.7109375" style="315" bestFit="1" customWidth="1"/>
    <col min="12546" max="12546" width="42.7109375" style="315" customWidth="1"/>
    <col min="12547" max="12547" width="10.85546875" style="315" customWidth="1"/>
    <col min="12548" max="12548" width="13.5703125" style="315" customWidth="1"/>
    <col min="12549" max="12800" width="9.140625" style="315"/>
    <col min="12801" max="12801" width="4.7109375" style="315" bestFit="1" customWidth="1"/>
    <col min="12802" max="12802" width="42.7109375" style="315" customWidth="1"/>
    <col min="12803" max="12803" width="10.85546875" style="315" customWidth="1"/>
    <col min="12804" max="12804" width="13.5703125" style="315" customWidth="1"/>
    <col min="12805" max="13056" width="9.140625" style="315"/>
    <col min="13057" max="13057" width="4.7109375" style="315" bestFit="1" customWidth="1"/>
    <col min="13058" max="13058" width="42.7109375" style="315" customWidth="1"/>
    <col min="13059" max="13059" width="10.85546875" style="315" customWidth="1"/>
    <col min="13060" max="13060" width="13.5703125" style="315" customWidth="1"/>
    <col min="13061" max="13312" width="9.140625" style="315"/>
    <col min="13313" max="13313" width="4.7109375" style="315" bestFit="1" customWidth="1"/>
    <col min="13314" max="13314" width="42.7109375" style="315" customWidth="1"/>
    <col min="13315" max="13315" width="10.85546875" style="315" customWidth="1"/>
    <col min="13316" max="13316" width="13.5703125" style="315" customWidth="1"/>
    <col min="13317" max="13568" width="9.140625" style="315"/>
    <col min="13569" max="13569" width="4.7109375" style="315" bestFit="1" customWidth="1"/>
    <col min="13570" max="13570" width="42.7109375" style="315" customWidth="1"/>
    <col min="13571" max="13571" width="10.85546875" style="315" customWidth="1"/>
    <col min="13572" max="13572" width="13.5703125" style="315" customWidth="1"/>
    <col min="13573" max="13824" width="9.140625" style="315"/>
    <col min="13825" max="13825" width="4.7109375" style="315" bestFit="1" customWidth="1"/>
    <col min="13826" max="13826" width="42.7109375" style="315" customWidth="1"/>
    <col min="13827" max="13827" width="10.85546875" style="315" customWidth="1"/>
    <col min="13828" max="13828" width="13.5703125" style="315" customWidth="1"/>
    <col min="13829" max="14080" width="9.140625" style="315"/>
    <col min="14081" max="14081" width="4.7109375" style="315" bestFit="1" customWidth="1"/>
    <col min="14082" max="14082" width="42.7109375" style="315" customWidth="1"/>
    <col min="14083" max="14083" width="10.85546875" style="315" customWidth="1"/>
    <col min="14084" max="14084" width="13.5703125" style="315" customWidth="1"/>
    <col min="14085" max="14336" width="9.140625" style="315"/>
    <col min="14337" max="14337" width="4.7109375" style="315" bestFit="1" customWidth="1"/>
    <col min="14338" max="14338" width="42.7109375" style="315" customWidth="1"/>
    <col min="14339" max="14339" width="10.85546875" style="315" customWidth="1"/>
    <col min="14340" max="14340" width="13.5703125" style="315" customWidth="1"/>
    <col min="14341" max="14592" width="9.140625" style="315"/>
    <col min="14593" max="14593" width="4.7109375" style="315" bestFit="1" customWidth="1"/>
    <col min="14594" max="14594" width="42.7109375" style="315" customWidth="1"/>
    <col min="14595" max="14595" width="10.85546875" style="315" customWidth="1"/>
    <col min="14596" max="14596" width="13.5703125" style="315" customWidth="1"/>
    <col min="14597" max="14848" width="9.140625" style="315"/>
    <col min="14849" max="14849" width="4.7109375" style="315" bestFit="1" customWidth="1"/>
    <col min="14850" max="14850" width="42.7109375" style="315" customWidth="1"/>
    <col min="14851" max="14851" width="10.85546875" style="315" customWidth="1"/>
    <col min="14852" max="14852" width="13.5703125" style="315" customWidth="1"/>
    <col min="14853" max="15104" width="9.140625" style="315"/>
    <col min="15105" max="15105" width="4.7109375" style="315" bestFit="1" customWidth="1"/>
    <col min="15106" max="15106" width="42.7109375" style="315" customWidth="1"/>
    <col min="15107" max="15107" width="10.85546875" style="315" customWidth="1"/>
    <col min="15108" max="15108" width="13.5703125" style="315" customWidth="1"/>
    <col min="15109" max="15360" width="9.140625" style="315"/>
    <col min="15361" max="15361" width="4.7109375" style="315" bestFit="1" customWidth="1"/>
    <col min="15362" max="15362" width="42.7109375" style="315" customWidth="1"/>
    <col min="15363" max="15363" width="10.85546875" style="315" customWidth="1"/>
    <col min="15364" max="15364" width="13.5703125" style="315" customWidth="1"/>
    <col min="15365" max="15616" width="9.140625" style="315"/>
    <col min="15617" max="15617" width="4.7109375" style="315" bestFit="1" customWidth="1"/>
    <col min="15618" max="15618" width="42.7109375" style="315" customWidth="1"/>
    <col min="15619" max="15619" width="10.85546875" style="315" customWidth="1"/>
    <col min="15620" max="15620" width="13.5703125" style="315" customWidth="1"/>
    <col min="15621" max="15872" width="9.140625" style="315"/>
    <col min="15873" max="15873" width="4.7109375" style="315" bestFit="1" customWidth="1"/>
    <col min="15874" max="15874" width="42.7109375" style="315" customWidth="1"/>
    <col min="15875" max="15875" width="10.85546875" style="315" customWidth="1"/>
    <col min="15876" max="15876" width="13.5703125" style="315" customWidth="1"/>
    <col min="15877" max="16128" width="9.140625" style="315"/>
    <col min="16129" max="16129" width="4.7109375" style="315" bestFit="1" customWidth="1"/>
    <col min="16130" max="16130" width="42.7109375" style="315" customWidth="1"/>
    <col min="16131" max="16131" width="10.85546875" style="315" customWidth="1"/>
    <col min="16132" max="16132" width="13.5703125" style="315" customWidth="1"/>
    <col min="16133" max="16384" width="9.140625" style="315"/>
  </cols>
  <sheetData>
    <row r="1" spans="1:4">
      <c r="C1" s="316" t="s">
        <v>350</v>
      </c>
    </row>
    <row r="2" spans="1:4">
      <c r="C2" s="5" t="s">
        <v>529</v>
      </c>
    </row>
    <row r="3" spans="1:4">
      <c r="B3" s="315" t="s">
        <v>0</v>
      </c>
      <c r="C3" s="5" t="s">
        <v>2</v>
      </c>
    </row>
    <row r="4" spans="1:4">
      <c r="C4" s="5" t="s">
        <v>511</v>
      </c>
    </row>
    <row r="5" spans="1:4">
      <c r="C5" s="5" t="s">
        <v>3</v>
      </c>
    </row>
    <row r="6" spans="1:4" ht="15.75">
      <c r="A6" s="496" t="s">
        <v>351</v>
      </c>
      <c r="B6" s="496"/>
      <c r="C6" s="496"/>
      <c r="D6" s="496"/>
    </row>
    <row r="7" spans="1:4">
      <c r="A7" s="317"/>
      <c r="B7" s="317"/>
      <c r="C7" s="317"/>
      <c r="D7" s="318" t="s">
        <v>160</v>
      </c>
    </row>
    <row r="8" spans="1:4" ht="12.75" customHeight="1">
      <c r="A8" s="497" t="s">
        <v>5</v>
      </c>
      <c r="B8" s="497" t="s">
        <v>352</v>
      </c>
      <c r="C8" s="498" t="s">
        <v>353</v>
      </c>
      <c r="D8" s="499" t="s">
        <v>354</v>
      </c>
    </row>
    <row r="9" spans="1:4">
      <c r="A9" s="497"/>
      <c r="B9" s="497"/>
      <c r="C9" s="497"/>
      <c r="D9" s="500"/>
    </row>
    <row r="10" spans="1:4" ht="11.25" customHeight="1">
      <c r="A10" s="497"/>
      <c r="B10" s="497"/>
      <c r="C10" s="497"/>
      <c r="D10" s="501"/>
    </row>
    <row r="11" spans="1:4">
      <c r="A11" s="502" t="s">
        <v>355</v>
      </c>
      <c r="B11" s="503"/>
      <c r="C11" s="319"/>
      <c r="D11" s="320">
        <f>+D12+D14+D15+D16+D17+D18+D19+D20</f>
        <v>3276577</v>
      </c>
    </row>
    <row r="12" spans="1:4">
      <c r="A12" s="321" t="s">
        <v>164</v>
      </c>
      <c r="B12" s="322" t="s">
        <v>356</v>
      </c>
      <c r="C12" s="321" t="s">
        <v>357</v>
      </c>
      <c r="D12" s="323">
        <f>SUM(D13:D14)</f>
        <v>2012185</v>
      </c>
    </row>
    <row r="13" spans="1:4" ht="24">
      <c r="A13" s="324"/>
      <c r="B13" s="325" t="s">
        <v>515</v>
      </c>
      <c r="C13" s="326"/>
      <c r="D13" s="327">
        <v>1187185</v>
      </c>
    </row>
    <row r="14" spans="1:4">
      <c r="A14" s="328" t="s">
        <v>119</v>
      </c>
      <c r="B14" s="329" t="s">
        <v>358</v>
      </c>
      <c r="C14" s="328" t="s">
        <v>357</v>
      </c>
      <c r="D14" s="330">
        <v>825000</v>
      </c>
    </row>
    <row r="15" spans="1:4" ht="30" customHeight="1">
      <c r="A15" s="328" t="s">
        <v>168</v>
      </c>
      <c r="B15" s="331" t="s">
        <v>359</v>
      </c>
      <c r="C15" s="328" t="s">
        <v>360</v>
      </c>
      <c r="D15" s="330">
        <v>0</v>
      </c>
    </row>
    <row r="16" spans="1:4" ht="36">
      <c r="A16" s="328" t="s">
        <v>170</v>
      </c>
      <c r="B16" s="332" t="s">
        <v>361</v>
      </c>
      <c r="C16" s="328" t="s">
        <v>362</v>
      </c>
      <c r="D16" s="330">
        <v>0</v>
      </c>
    </row>
    <row r="17" spans="1:4">
      <c r="A17" s="328" t="s">
        <v>171</v>
      </c>
      <c r="B17" s="329" t="s">
        <v>363</v>
      </c>
      <c r="C17" s="328" t="s">
        <v>364</v>
      </c>
      <c r="D17" s="330">
        <v>0</v>
      </c>
    </row>
    <row r="18" spans="1:4">
      <c r="A18" s="328" t="s">
        <v>173</v>
      </c>
      <c r="B18" s="329" t="s">
        <v>365</v>
      </c>
      <c r="C18" s="328" t="s">
        <v>366</v>
      </c>
      <c r="D18" s="330">
        <v>0</v>
      </c>
    </row>
    <row r="19" spans="1:4">
      <c r="A19" s="328" t="s">
        <v>175</v>
      </c>
      <c r="B19" s="329" t="s">
        <v>367</v>
      </c>
      <c r="C19" s="328" t="s">
        <v>368</v>
      </c>
      <c r="D19" s="330">
        <v>0</v>
      </c>
    </row>
    <row r="20" spans="1:4" ht="13.5">
      <c r="A20" s="328" t="s">
        <v>177</v>
      </c>
      <c r="B20" s="329" t="s">
        <v>516</v>
      </c>
      <c r="C20" s="328" t="s">
        <v>369</v>
      </c>
      <c r="D20" s="330">
        <v>439392</v>
      </c>
    </row>
    <row r="21" spans="1:4">
      <c r="A21" s="333" t="s">
        <v>0</v>
      </c>
      <c r="B21" s="334" t="s">
        <v>517</v>
      </c>
      <c r="C21" s="335" t="s">
        <v>0</v>
      </c>
      <c r="D21" s="336">
        <v>131500</v>
      </c>
    </row>
    <row r="22" spans="1:4" ht="16.5" customHeight="1">
      <c r="A22" s="494" t="s">
        <v>370</v>
      </c>
      <c r="B22" s="494"/>
      <c r="C22" s="328"/>
      <c r="D22" s="337">
        <f xml:space="preserve"> D23+D25+D27+D28+D29</f>
        <v>1495077</v>
      </c>
    </row>
    <row r="23" spans="1:4">
      <c r="A23" s="338" t="s">
        <v>164</v>
      </c>
      <c r="B23" s="339" t="s">
        <v>371</v>
      </c>
      <c r="C23" s="338" t="s">
        <v>372</v>
      </c>
      <c r="D23" s="340">
        <v>550864</v>
      </c>
    </row>
    <row r="24" spans="1:4">
      <c r="A24" s="341"/>
      <c r="B24" s="342" t="s">
        <v>0</v>
      </c>
      <c r="C24" s="341"/>
      <c r="D24" s="343"/>
    </row>
    <row r="25" spans="1:4">
      <c r="A25" s="338" t="s">
        <v>119</v>
      </c>
      <c r="B25" s="339" t="s">
        <v>373</v>
      </c>
      <c r="C25" s="344" t="s">
        <v>372</v>
      </c>
      <c r="D25" s="340">
        <v>636321</v>
      </c>
    </row>
    <row r="26" spans="1:4" ht="3.75" customHeight="1">
      <c r="A26" s="341"/>
      <c r="B26" s="342" t="s">
        <v>0</v>
      </c>
      <c r="C26" s="341"/>
      <c r="D26" s="343"/>
    </row>
    <row r="27" spans="1:4" ht="39.75" customHeight="1">
      <c r="A27" s="345" t="s">
        <v>168</v>
      </c>
      <c r="B27" s="346" t="s">
        <v>374</v>
      </c>
      <c r="C27" s="345" t="s">
        <v>375</v>
      </c>
      <c r="D27" s="347">
        <v>307892</v>
      </c>
    </row>
    <row r="28" spans="1:4" ht="36">
      <c r="A28" s="345" t="s">
        <v>170</v>
      </c>
      <c r="B28" s="348" t="s">
        <v>376</v>
      </c>
      <c r="C28" s="345" t="s">
        <v>377</v>
      </c>
      <c r="D28" s="347">
        <v>0</v>
      </c>
    </row>
    <row r="29" spans="1:4" ht="17.25" customHeight="1">
      <c r="A29" s="349" t="s">
        <v>171</v>
      </c>
      <c r="B29" s="350" t="s">
        <v>378</v>
      </c>
      <c r="C29" s="349" t="s">
        <v>379</v>
      </c>
      <c r="D29" s="351">
        <v>0</v>
      </c>
    </row>
    <row r="30" spans="1:4" ht="50.25" customHeight="1">
      <c r="A30" s="495" t="s">
        <v>380</v>
      </c>
      <c r="B30" s="495"/>
      <c r="C30" s="495"/>
      <c r="D30" s="495"/>
    </row>
    <row r="31" spans="1:4" ht="45" customHeight="1">
      <c r="A31" s="495" t="s">
        <v>381</v>
      </c>
      <c r="B31" s="495"/>
      <c r="C31" s="495"/>
      <c r="D31" s="495"/>
    </row>
  </sheetData>
  <mergeCells count="9">
    <mergeCell ref="A22:B22"/>
    <mergeCell ref="A30:D30"/>
    <mergeCell ref="A31:D31"/>
    <mergeCell ref="A6:D6"/>
    <mergeCell ref="A8:A10"/>
    <mergeCell ref="B8:B10"/>
    <mergeCell ref="C8:C10"/>
    <mergeCell ref="D8:D10"/>
    <mergeCell ref="A11:B11"/>
  </mergeCells>
  <printOptions horizontalCentered="1"/>
  <pageMargins left="0.39370078740157483" right="0.39370078740157483" top="1.61" bottom="0.59055118110236227" header="0.5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F40"/>
  <sheetViews>
    <sheetView workbookViewId="0">
      <selection activeCell="E2" sqref="E2"/>
    </sheetView>
  </sheetViews>
  <sheetFormatPr defaultRowHeight="12.75"/>
  <cols>
    <col min="1" max="1" width="5.28515625" style="114" customWidth="1"/>
    <col min="2" max="2" width="5.42578125" style="114" customWidth="1"/>
    <col min="3" max="3" width="8.140625" style="114" customWidth="1"/>
    <col min="4" max="4" width="5" style="114" customWidth="1"/>
    <col min="5" max="5" width="56.28515625" style="114" customWidth="1"/>
    <col min="6" max="6" width="14.85546875" style="114" customWidth="1"/>
    <col min="7" max="256" width="9.140625" style="114"/>
    <col min="257" max="257" width="5.28515625" style="114" customWidth="1"/>
    <col min="258" max="258" width="5.42578125" style="114" customWidth="1"/>
    <col min="259" max="259" width="8.140625" style="114" customWidth="1"/>
    <col min="260" max="260" width="5" style="114" customWidth="1"/>
    <col min="261" max="261" width="56.28515625" style="114" customWidth="1"/>
    <col min="262" max="262" width="14.85546875" style="114" customWidth="1"/>
    <col min="263" max="512" width="9.140625" style="114"/>
    <col min="513" max="513" width="5.28515625" style="114" customWidth="1"/>
    <col min="514" max="514" width="5.42578125" style="114" customWidth="1"/>
    <col min="515" max="515" width="8.140625" style="114" customWidth="1"/>
    <col min="516" max="516" width="5" style="114" customWidth="1"/>
    <col min="517" max="517" width="56.28515625" style="114" customWidth="1"/>
    <col min="518" max="518" width="14.85546875" style="114" customWidth="1"/>
    <col min="519" max="768" width="9.140625" style="114"/>
    <col min="769" max="769" width="5.28515625" style="114" customWidth="1"/>
    <col min="770" max="770" width="5.42578125" style="114" customWidth="1"/>
    <col min="771" max="771" width="8.140625" style="114" customWidth="1"/>
    <col min="772" max="772" width="5" style="114" customWidth="1"/>
    <col min="773" max="773" width="56.28515625" style="114" customWidth="1"/>
    <col min="774" max="774" width="14.85546875" style="114" customWidth="1"/>
    <col min="775" max="1024" width="9.140625" style="114"/>
    <col min="1025" max="1025" width="5.28515625" style="114" customWidth="1"/>
    <col min="1026" max="1026" width="5.42578125" style="114" customWidth="1"/>
    <col min="1027" max="1027" width="8.140625" style="114" customWidth="1"/>
    <col min="1028" max="1028" width="5" style="114" customWidth="1"/>
    <col min="1029" max="1029" width="56.28515625" style="114" customWidth="1"/>
    <col min="1030" max="1030" width="14.85546875" style="114" customWidth="1"/>
    <col min="1031" max="1280" width="9.140625" style="114"/>
    <col min="1281" max="1281" width="5.28515625" style="114" customWidth="1"/>
    <col min="1282" max="1282" width="5.42578125" style="114" customWidth="1"/>
    <col min="1283" max="1283" width="8.140625" style="114" customWidth="1"/>
    <col min="1284" max="1284" width="5" style="114" customWidth="1"/>
    <col min="1285" max="1285" width="56.28515625" style="114" customWidth="1"/>
    <col min="1286" max="1286" width="14.85546875" style="114" customWidth="1"/>
    <col min="1287" max="1536" width="9.140625" style="114"/>
    <col min="1537" max="1537" width="5.28515625" style="114" customWidth="1"/>
    <col min="1538" max="1538" width="5.42578125" style="114" customWidth="1"/>
    <col min="1539" max="1539" width="8.140625" style="114" customWidth="1"/>
    <col min="1540" max="1540" width="5" style="114" customWidth="1"/>
    <col min="1541" max="1541" width="56.28515625" style="114" customWidth="1"/>
    <col min="1542" max="1542" width="14.85546875" style="114" customWidth="1"/>
    <col min="1543" max="1792" width="9.140625" style="114"/>
    <col min="1793" max="1793" width="5.28515625" style="114" customWidth="1"/>
    <col min="1794" max="1794" width="5.42578125" style="114" customWidth="1"/>
    <col min="1795" max="1795" width="8.140625" style="114" customWidth="1"/>
    <col min="1796" max="1796" width="5" style="114" customWidth="1"/>
    <col min="1797" max="1797" width="56.28515625" style="114" customWidth="1"/>
    <col min="1798" max="1798" width="14.85546875" style="114" customWidth="1"/>
    <col min="1799" max="2048" width="9.140625" style="114"/>
    <col min="2049" max="2049" width="5.28515625" style="114" customWidth="1"/>
    <col min="2050" max="2050" width="5.42578125" style="114" customWidth="1"/>
    <col min="2051" max="2051" width="8.140625" style="114" customWidth="1"/>
    <col min="2052" max="2052" width="5" style="114" customWidth="1"/>
    <col min="2053" max="2053" width="56.28515625" style="114" customWidth="1"/>
    <col min="2054" max="2054" width="14.85546875" style="114" customWidth="1"/>
    <col min="2055" max="2304" width="9.140625" style="114"/>
    <col min="2305" max="2305" width="5.28515625" style="114" customWidth="1"/>
    <col min="2306" max="2306" width="5.42578125" style="114" customWidth="1"/>
    <col min="2307" max="2307" width="8.140625" style="114" customWidth="1"/>
    <col min="2308" max="2308" width="5" style="114" customWidth="1"/>
    <col min="2309" max="2309" width="56.28515625" style="114" customWidth="1"/>
    <col min="2310" max="2310" width="14.85546875" style="114" customWidth="1"/>
    <col min="2311" max="2560" width="9.140625" style="114"/>
    <col min="2561" max="2561" width="5.28515625" style="114" customWidth="1"/>
    <col min="2562" max="2562" width="5.42578125" style="114" customWidth="1"/>
    <col min="2563" max="2563" width="8.140625" style="114" customWidth="1"/>
    <col min="2564" max="2564" width="5" style="114" customWidth="1"/>
    <col min="2565" max="2565" width="56.28515625" style="114" customWidth="1"/>
    <col min="2566" max="2566" width="14.85546875" style="114" customWidth="1"/>
    <col min="2567" max="2816" width="9.140625" style="114"/>
    <col min="2817" max="2817" width="5.28515625" style="114" customWidth="1"/>
    <col min="2818" max="2818" width="5.42578125" style="114" customWidth="1"/>
    <col min="2819" max="2819" width="8.140625" style="114" customWidth="1"/>
    <col min="2820" max="2820" width="5" style="114" customWidth="1"/>
    <col min="2821" max="2821" width="56.28515625" style="114" customWidth="1"/>
    <col min="2822" max="2822" width="14.85546875" style="114" customWidth="1"/>
    <col min="2823" max="3072" width="9.140625" style="114"/>
    <col min="3073" max="3073" width="5.28515625" style="114" customWidth="1"/>
    <col min="3074" max="3074" width="5.42578125" style="114" customWidth="1"/>
    <col min="3075" max="3075" width="8.140625" style="114" customWidth="1"/>
    <col min="3076" max="3076" width="5" style="114" customWidth="1"/>
    <col min="3077" max="3077" width="56.28515625" style="114" customWidth="1"/>
    <col min="3078" max="3078" width="14.85546875" style="114" customWidth="1"/>
    <col min="3079" max="3328" width="9.140625" style="114"/>
    <col min="3329" max="3329" width="5.28515625" style="114" customWidth="1"/>
    <col min="3330" max="3330" width="5.42578125" style="114" customWidth="1"/>
    <col min="3331" max="3331" width="8.140625" style="114" customWidth="1"/>
    <col min="3332" max="3332" width="5" style="114" customWidth="1"/>
    <col min="3333" max="3333" width="56.28515625" style="114" customWidth="1"/>
    <col min="3334" max="3334" width="14.85546875" style="114" customWidth="1"/>
    <col min="3335" max="3584" width="9.140625" style="114"/>
    <col min="3585" max="3585" width="5.28515625" style="114" customWidth="1"/>
    <col min="3586" max="3586" width="5.42578125" style="114" customWidth="1"/>
    <col min="3587" max="3587" width="8.140625" style="114" customWidth="1"/>
    <col min="3588" max="3588" width="5" style="114" customWidth="1"/>
    <col min="3589" max="3589" width="56.28515625" style="114" customWidth="1"/>
    <col min="3590" max="3590" width="14.85546875" style="114" customWidth="1"/>
    <col min="3591" max="3840" width="9.140625" style="114"/>
    <col min="3841" max="3841" width="5.28515625" style="114" customWidth="1"/>
    <col min="3842" max="3842" width="5.42578125" style="114" customWidth="1"/>
    <col min="3843" max="3843" width="8.140625" style="114" customWidth="1"/>
    <col min="3844" max="3844" width="5" style="114" customWidth="1"/>
    <col min="3845" max="3845" width="56.28515625" style="114" customWidth="1"/>
    <col min="3846" max="3846" width="14.85546875" style="114" customWidth="1"/>
    <col min="3847" max="4096" width="9.140625" style="114"/>
    <col min="4097" max="4097" width="5.28515625" style="114" customWidth="1"/>
    <col min="4098" max="4098" width="5.42578125" style="114" customWidth="1"/>
    <col min="4099" max="4099" width="8.140625" style="114" customWidth="1"/>
    <col min="4100" max="4100" width="5" style="114" customWidth="1"/>
    <col min="4101" max="4101" width="56.28515625" style="114" customWidth="1"/>
    <col min="4102" max="4102" width="14.85546875" style="114" customWidth="1"/>
    <col min="4103" max="4352" width="9.140625" style="114"/>
    <col min="4353" max="4353" width="5.28515625" style="114" customWidth="1"/>
    <col min="4354" max="4354" width="5.42578125" style="114" customWidth="1"/>
    <col min="4355" max="4355" width="8.140625" style="114" customWidth="1"/>
    <col min="4356" max="4356" width="5" style="114" customWidth="1"/>
    <col min="4357" max="4357" width="56.28515625" style="114" customWidth="1"/>
    <col min="4358" max="4358" width="14.85546875" style="114" customWidth="1"/>
    <col min="4359" max="4608" width="9.140625" style="114"/>
    <col min="4609" max="4609" width="5.28515625" style="114" customWidth="1"/>
    <col min="4610" max="4610" width="5.42578125" style="114" customWidth="1"/>
    <col min="4611" max="4611" width="8.140625" style="114" customWidth="1"/>
    <col min="4612" max="4612" width="5" style="114" customWidth="1"/>
    <col min="4613" max="4613" width="56.28515625" style="114" customWidth="1"/>
    <col min="4614" max="4614" width="14.85546875" style="114" customWidth="1"/>
    <col min="4615" max="4864" width="9.140625" style="114"/>
    <col min="4865" max="4865" width="5.28515625" style="114" customWidth="1"/>
    <col min="4866" max="4866" width="5.42578125" style="114" customWidth="1"/>
    <col min="4867" max="4867" width="8.140625" style="114" customWidth="1"/>
    <col min="4868" max="4868" width="5" style="114" customWidth="1"/>
    <col min="4869" max="4869" width="56.28515625" style="114" customWidth="1"/>
    <col min="4870" max="4870" width="14.85546875" style="114" customWidth="1"/>
    <col min="4871" max="5120" width="9.140625" style="114"/>
    <col min="5121" max="5121" width="5.28515625" style="114" customWidth="1"/>
    <col min="5122" max="5122" width="5.42578125" style="114" customWidth="1"/>
    <col min="5123" max="5123" width="8.140625" style="114" customWidth="1"/>
    <col min="5124" max="5124" width="5" style="114" customWidth="1"/>
    <col min="5125" max="5125" width="56.28515625" style="114" customWidth="1"/>
    <col min="5126" max="5126" width="14.85546875" style="114" customWidth="1"/>
    <col min="5127" max="5376" width="9.140625" style="114"/>
    <col min="5377" max="5377" width="5.28515625" style="114" customWidth="1"/>
    <col min="5378" max="5378" width="5.42578125" style="114" customWidth="1"/>
    <col min="5379" max="5379" width="8.140625" style="114" customWidth="1"/>
    <col min="5380" max="5380" width="5" style="114" customWidth="1"/>
    <col min="5381" max="5381" width="56.28515625" style="114" customWidth="1"/>
    <col min="5382" max="5382" width="14.85546875" style="114" customWidth="1"/>
    <col min="5383" max="5632" width="9.140625" style="114"/>
    <col min="5633" max="5633" width="5.28515625" style="114" customWidth="1"/>
    <col min="5634" max="5634" width="5.42578125" style="114" customWidth="1"/>
    <col min="5635" max="5635" width="8.140625" style="114" customWidth="1"/>
    <col min="5636" max="5636" width="5" style="114" customWidth="1"/>
    <col min="5637" max="5637" width="56.28515625" style="114" customWidth="1"/>
    <col min="5638" max="5638" width="14.85546875" style="114" customWidth="1"/>
    <col min="5639" max="5888" width="9.140625" style="114"/>
    <col min="5889" max="5889" width="5.28515625" style="114" customWidth="1"/>
    <col min="5890" max="5890" width="5.42578125" style="114" customWidth="1"/>
    <col min="5891" max="5891" width="8.140625" style="114" customWidth="1"/>
    <col min="5892" max="5892" width="5" style="114" customWidth="1"/>
    <col min="5893" max="5893" width="56.28515625" style="114" customWidth="1"/>
    <col min="5894" max="5894" width="14.85546875" style="114" customWidth="1"/>
    <col min="5895" max="6144" width="9.140625" style="114"/>
    <col min="6145" max="6145" width="5.28515625" style="114" customWidth="1"/>
    <col min="6146" max="6146" width="5.42578125" style="114" customWidth="1"/>
    <col min="6147" max="6147" width="8.140625" style="114" customWidth="1"/>
    <col min="6148" max="6148" width="5" style="114" customWidth="1"/>
    <col min="6149" max="6149" width="56.28515625" style="114" customWidth="1"/>
    <col min="6150" max="6150" width="14.85546875" style="114" customWidth="1"/>
    <col min="6151" max="6400" width="9.140625" style="114"/>
    <col min="6401" max="6401" width="5.28515625" style="114" customWidth="1"/>
    <col min="6402" max="6402" width="5.42578125" style="114" customWidth="1"/>
    <col min="6403" max="6403" width="8.140625" style="114" customWidth="1"/>
    <col min="6404" max="6404" width="5" style="114" customWidth="1"/>
    <col min="6405" max="6405" width="56.28515625" style="114" customWidth="1"/>
    <col min="6406" max="6406" width="14.85546875" style="114" customWidth="1"/>
    <col min="6407" max="6656" width="9.140625" style="114"/>
    <col min="6657" max="6657" width="5.28515625" style="114" customWidth="1"/>
    <col min="6658" max="6658" width="5.42578125" style="114" customWidth="1"/>
    <col min="6659" max="6659" width="8.140625" style="114" customWidth="1"/>
    <col min="6660" max="6660" width="5" style="114" customWidth="1"/>
    <col min="6661" max="6661" width="56.28515625" style="114" customWidth="1"/>
    <col min="6662" max="6662" width="14.85546875" style="114" customWidth="1"/>
    <col min="6663" max="6912" width="9.140625" style="114"/>
    <col min="6913" max="6913" width="5.28515625" style="114" customWidth="1"/>
    <col min="6914" max="6914" width="5.42578125" style="114" customWidth="1"/>
    <col min="6915" max="6915" width="8.140625" style="114" customWidth="1"/>
    <col min="6916" max="6916" width="5" style="114" customWidth="1"/>
    <col min="6917" max="6917" width="56.28515625" style="114" customWidth="1"/>
    <col min="6918" max="6918" width="14.85546875" style="114" customWidth="1"/>
    <col min="6919" max="7168" width="9.140625" style="114"/>
    <col min="7169" max="7169" width="5.28515625" style="114" customWidth="1"/>
    <col min="7170" max="7170" width="5.42578125" style="114" customWidth="1"/>
    <col min="7171" max="7171" width="8.140625" style="114" customWidth="1"/>
    <col min="7172" max="7172" width="5" style="114" customWidth="1"/>
    <col min="7173" max="7173" width="56.28515625" style="114" customWidth="1"/>
    <col min="7174" max="7174" width="14.85546875" style="114" customWidth="1"/>
    <col min="7175" max="7424" width="9.140625" style="114"/>
    <col min="7425" max="7425" width="5.28515625" style="114" customWidth="1"/>
    <col min="7426" max="7426" width="5.42578125" style="114" customWidth="1"/>
    <col min="7427" max="7427" width="8.140625" style="114" customWidth="1"/>
    <col min="7428" max="7428" width="5" style="114" customWidth="1"/>
    <col min="7429" max="7429" width="56.28515625" style="114" customWidth="1"/>
    <col min="7430" max="7430" width="14.85546875" style="114" customWidth="1"/>
    <col min="7431" max="7680" width="9.140625" style="114"/>
    <col min="7681" max="7681" width="5.28515625" style="114" customWidth="1"/>
    <col min="7682" max="7682" width="5.42578125" style="114" customWidth="1"/>
    <col min="7683" max="7683" width="8.140625" style="114" customWidth="1"/>
    <col min="7684" max="7684" width="5" style="114" customWidth="1"/>
    <col min="7685" max="7685" width="56.28515625" style="114" customWidth="1"/>
    <col min="7686" max="7686" width="14.85546875" style="114" customWidth="1"/>
    <col min="7687" max="7936" width="9.140625" style="114"/>
    <col min="7937" max="7937" width="5.28515625" style="114" customWidth="1"/>
    <col min="7938" max="7938" width="5.42578125" style="114" customWidth="1"/>
    <col min="7939" max="7939" width="8.140625" style="114" customWidth="1"/>
    <col min="7940" max="7940" width="5" style="114" customWidth="1"/>
    <col min="7941" max="7941" width="56.28515625" style="114" customWidth="1"/>
    <col min="7942" max="7942" width="14.85546875" style="114" customWidth="1"/>
    <col min="7943" max="8192" width="9.140625" style="114"/>
    <col min="8193" max="8193" width="5.28515625" style="114" customWidth="1"/>
    <col min="8194" max="8194" width="5.42578125" style="114" customWidth="1"/>
    <col min="8195" max="8195" width="8.140625" style="114" customWidth="1"/>
    <col min="8196" max="8196" width="5" style="114" customWidth="1"/>
    <col min="8197" max="8197" width="56.28515625" style="114" customWidth="1"/>
    <col min="8198" max="8198" width="14.85546875" style="114" customWidth="1"/>
    <col min="8199" max="8448" width="9.140625" style="114"/>
    <col min="8449" max="8449" width="5.28515625" style="114" customWidth="1"/>
    <col min="8450" max="8450" width="5.42578125" style="114" customWidth="1"/>
    <col min="8451" max="8451" width="8.140625" style="114" customWidth="1"/>
    <col min="8452" max="8452" width="5" style="114" customWidth="1"/>
    <col min="8453" max="8453" width="56.28515625" style="114" customWidth="1"/>
    <col min="8454" max="8454" width="14.85546875" style="114" customWidth="1"/>
    <col min="8455" max="8704" width="9.140625" style="114"/>
    <col min="8705" max="8705" width="5.28515625" style="114" customWidth="1"/>
    <col min="8706" max="8706" width="5.42578125" style="114" customWidth="1"/>
    <col min="8707" max="8707" width="8.140625" style="114" customWidth="1"/>
    <col min="8708" max="8708" width="5" style="114" customWidth="1"/>
    <col min="8709" max="8709" width="56.28515625" style="114" customWidth="1"/>
    <col min="8710" max="8710" width="14.85546875" style="114" customWidth="1"/>
    <col min="8711" max="8960" width="9.140625" style="114"/>
    <col min="8961" max="8961" width="5.28515625" style="114" customWidth="1"/>
    <col min="8962" max="8962" width="5.42578125" style="114" customWidth="1"/>
    <col min="8963" max="8963" width="8.140625" style="114" customWidth="1"/>
    <col min="8964" max="8964" width="5" style="114" customWidth="1"/>
    <col min="8965" max="8965" width="56.28515625" style="114" customWidth="1"/>
    <col min="8966" max="8966" width="14.85546875" style="114" customWidth="1"/>
    <col min="8967" max="9216" width="9.140625" style="114"/>
    <col min="9217" max="9217" width="5.28515625" style="114" customWidth="1"/>
    <col min="9218" max="9218" width="5.42578125" style="114" customWidth="1"/>
    <col min="9219" max="9219" width="8.140625" style="114" customWidth="1"/>
    <col min="9220" max="9220" width="5" style="114" customWidth="1"/>
    <col min="9221" max="9221" width="56.28515625" style="114" customWidth="1"/>
    <col min="9222" max="9222" width="14.85546875" style="114" customWidth="1"/>
    <col min="9223" max="9472" width="9.140625" style="114"/>
    <col min="9473" max="9473" width="5.28515625" style="114" customWidth="1"/>
    <col min="9474" max="9474" width="5.42578125" style="114" customWidth="1"/>
    <col min="9475" max="9475" width="8.140625" style="114" customWidth="1"/>
    <col min="9476" max="9476" width="5" style="114" customWidth="1"/>
    <col min="9477" max="9477" width="56.28515625" style="114" customWidth="1"/>
    <col min="9478" max="9478" width="14.85546875" style="114" customWidth="1"/>
    <col min="9479" max="9728" width="9.140625" style="114"/>
    <col min="9729" max="9729" width="5.28515625" style="114" customWidth="1"/>
    <col min="9730" max="9730" width="5.42578125" style="114" customWidth="1"/>
    <col min="9731" max="9731" width="8.140625" style="114" customWidth="1"/>
    <col min="9732" max="9732" width="5" style="114" customWidth="1"/>
    <col min="9733" max="9733" width="56.28515625" style="114" customWidth="1"/>
    <col min="9734" max="9734" width="14.85546875" style="114" customWidth="1"/>
    <col min="9735" max="9984" width="9.140625" style="114"/>
    <col min="9985" max="9985" width="5.28515625" style="114" customWidth="1"/>
    <col min="9986" max="9986" width="5.42578125" style="114" customWidth="1"/>
    <col min="9987" max="9987" width="8.140625" style="114" customWidth="1"/>
    <col min="9988" max="9988" width="5" style="114" customWidth="1"/>
    <col min="9989" max="9989" width="56.28515625" style="114" customWidth="1"/>
    <col min="9990" max="9990" width="14.85546875" style="114" customWidth="1"/>
    <col min="9991" max="10240" width="9.140625" style="114"/>
    <col min="10241" max="10241" width="5.28515625" style="114" customWidth="1"/>
    <col min="10242" max="10242" width="5.42578125" style="114" customWidth="1"/>
    <col min="10243" max="10243" width="8.140625" style="114" customWidth="1"/>
    <col min="10244" max="10244" width="5" style="114" customWidth="1"/>
    <col min="10245" max="10245" width="56.28515625" style="114" customWidth="1"/>
    <col min="10246" max="10246" width="14.85546875" style="114" customWidth="1"/>
    <col min="10247" max="10496" width="9.140625" style="114"/>
    <col min="10497" max="10497" width="5.28515625" style="114" customWidth="1"/>
    <col min="10498" max="10498" width="5.42578125" style="114" customWidth="1"/>
    <col min="10499" max="10499" width="8.140625" style="114" customWidth="1"/>
    <col min="10500" max="10500" width="5" style="114" customWidth="1"/>
    <col min="10501" max="10501" width="56.28515625" style="114" customWidth="1"/>
    <col min="10502" max="10502" width="14.85546875" style="114" customWidth="1"/>
    <col min="10503" max="10752" width="9.140625" style="114"/>
    <col min="10753" max="10753" width="5.28515625" style="114" customWidth="1"/>
    <col min="10754" max="10754" width="5.42578125" style="114" customWidth="1"/>
    <col min="10755" max="10755" width="8.140625" style="114" customWidth="1"/>
    <col min="10756" max="10756" width="5" style="114" customWidth="1"/>
    <col min="10757" max="10757" width="56.28515625" style="114" customWidth="1"/>
    <col min="10758" max="10758" width="14.85546875" style="114" customWidth="1"/>
    <col min="10759" max="11008" width="9.140625" style="114"/>
    <col min="11009" max="11009" width="5.28515625" style="114" customWidth="1"/>
    <col min="11010" max="11010" width="5.42578125" style="114" customWidth="1"/>
    <col min="11011" max="11011" width="8.140625" style="114" customWidth="1"/>
    <col min="11012" max="11012" width="5" style="114" customWidth="1"/>
    <col min="11013" max="11013" width="56.28515625" style="114" customWidth="1"/>
    <col min="11014" max="11014" width="14.85546875" style="114" customWidth="1"/>
    <col min="11015" max="11264" width="9.140625" style="114"/>
    <col min="11265" max="11265" width="5.28515625" style="114" customWidth="1"/>
    <col min="11266" max="11266" width="5.42578125" style="114" customWidth="1"/>
    <col min="11267" max="11267" width="8.140625" style="114" customWidth="1"/>
    <col min="11268" max="11268" width="5" style="114" customWidth="1"/>
    <col min="11269" max="11269" width="56.28515625" style="114" customWidth="1"/>
    <col min="11270" max="11270" width="14.85546875" style="114" customWidth="1"/>
    <col min="11271" max="11520" width="9.140625" style="114"/>
    <col min="11521" max="11521" width="5.28515625" style="114" customWidth="1"/>
    <col min="11522" max="11522" width="5.42578125" style="114" customWidth="1"/>
    <col min="11523" max="11523" width="8.140625" style="114" customWidth="1"/>
    <col min="11524" max="11524" width="5" style="114" customWidth="1"/>
    <col min="11525" max="11525" width="56.28515625" style="114" customWidth="1"/>
    <col min="11526" max="11526" width="14.85546875" style="114" customWidth="1"/>
    <col min="11527" max="11776" width="9.140625" style="114"/>
    <col min="11777" max="11777" width="5.28515625" style="114" customWidth="1"/>
    <col min="11778" max="11778" width="5.42578125" style="114" customWidth="1"/>
    <col min="11779" max="11779" width="8.140625" style="114" customWidth="1"/>
    <col min="11780" max="11780" width="5" style="114" customWidth="1"/>
    <col min="11781" max="11781" width="56.28515625" style="114" customWidth="1"/>
    <col min="11782" max="11782" width="14.85546875" style="114" customWidth="1"/>
    <col min="11783" max="12032" width="9.140625" style="114"/>
    <col min="12033" max="12033" width="5.28515625" style="114" customWidth="1"/>
    <col min="12034" max="12034" width="5.42578125" style="114" customWidth="1"/>
    <col min="12035" max="12035" width="8.140625" style="114" customWidth="1"/>
    <col min="12036" max="12036" width="5" style="114" customWidth="1"/>
    <col min="12037" max="12037" width="56.28515625" style="114" customWidth="1"/>
    <col min="12038" max="12038" width="14.85546875" style="114" customWidth="1"/>
    <col min="12039" max="12288" width="9.140625" style="114"/>
    <col min="12289" max="12289" width="5.28515625" style="114" customWidth="1"/>
    <col min="12290" max="12290" width="5.42578125" style="114" customWidth="1"/>
    <col min="12291" max="12291" width="8.140625" style="114" customWidth="1"/>
    <col min="12292" max="12292" width="5" style="114" customWidth="1"/>
    <col min="12293" max="12293" width="56.28515625" style="114" customWidth="1"/>
    <col min="12294" max="12294" width="14.85546875" style="114" customWidth="1"/>
    <col min="12295" max="12544" width="9.140625" style="114"/>
    <col min="12545" max="12545" width="5.28515625" style="114" customWidth="1"/>
    <col min="12546" max="12546" width="5.42578125" style="114" customWidth="1"/>
    <col min="12547" max="12547" width="8.140625" style="114" customWidth="1"/>
    <col min="12548" max="12548" width="5" style="114" customWidth="1"/>
    <col min="12549" max="12549" width="56.28515625" style="114" customWidth="1"/>
    <col min="12550" max="12550" width="14.85546875" style="114" customWidth="1"/>
    <col min="12551" max="12800" width="9.140625" style="114"/>
    <col min="12801" max="12801" width="5.28515625" style="114" customWidth="1"/>
    <col min="12802" max="12802" width="5.42578125" style="114" customWidth="1"/>
    <col min="12803" max="12803" width="8.140625" style="114" customWidth="1"/>
    <col min="12804" max="12804" width="5" style="114" customWidth="1"/>
    <col min="12805" max="12805" width="56.28515625" style="114" customWidth="1"/>
    <col min="12806" max="12806" width="14.85546875" style="114" customWidth="1"/>
    <col min="12807" max="13056" width="9.140625" style="114"/>
    <col min="13057" max="13057" width="5.28515625" style="114" customWidth="1"/>
    <col min="13058" max="13058" width="5.42578125" style="114" customWidth="1"/>
    <col min="13059" max="13059" width="8.140625" style="114" customWidth="1"/>
    <col min="13060" max="13060" width="5" style="114" customWidth="1"/>
    <col min="13061" max="13061" width="56.28515625" style="114" customWidth="1"/>
    <col min="13062" max="13062" width="14.85546875" style="114" customWidth="1"/>
    <col min="13063" max="13312" width="9.140625" style="114"/>
    <col min="13313" max="13313" width="5.28515625" style="114" customWidth="1"/>
    <col min="13314" max="13314" width="5.42578125" style="114" customWidth="1"/>
    <col min="13315" max="13315" width="8.140625" style="114" customWidth="1"/>
    <col min="13316" max="13316" width="5" style="114" customWidth="1"/>
    <col min="13317" max="13317" width="56.28515625" style="114" customWidth="1"/>
    <col min="13318" max="13318" width="14.85546875" style="114" customWidth="1"/>
    <col min="13319" max="13568" width="9.140625" style="114"/>
    <col min="13569" max="13569" width="5.28515625" style="114" customWidth="1"/>
    <col min="13570" max="13570" width="5.42578125" style="114" customWidth="1"/>
    <col min="13571" max="13571" width="8.140625" style="114" customWidth="1"/>
    <col min="13572" max="13572" width="5" style="114" customWidth="1"/>
    <col min="13573" max="13573" width="56.28515625" style="114" customWidth="1"/>
    <col min="13574" max="13574" width="14.85546875" style="114" customWidth="1"/>
    <col min="13575" max="13824" width="9.140625" style="114"/>
    <col min="13825" max="13825" width="5.28515625" style="114" customWidth="1"/>
    <col min="13826" max="13826" width="5.42578125" style="114" customWidth="1"/>
    <col min="13827" max="13827" width="8.140625" style="114" customWidth="1"/>
    <col min="13828" max="13828" width="5" style="114" customWidth="1"/>
    <col min="13829" max="13829" width="56.28515625" style="114" customWidth="1"/>
    <col min="13830" max="13830" width="14.85546875" style="114" customWidth="1"/>
    <col min="13831" max="14080" width="9.140625" style="114"/>
    <col min="14081" max="14081" width="5.28515625" style="114" customWidth="1"/>
    <col min="14082" max="14082" width="5.42578125" style="114" customWidth="1"/>
    <col min="14083" max="14083" width="8.140625" style="114" customWidth="1"/>
    <col min="14084" max="14084" width="5" style="114" customWidth="1"/>
    <col min="14085" max="14085" width="56.28515625" style="114" customWidth="1"/>
    <col min="14086" max="14086" width="14.85546875" style="114" customWidth="1"/>
    <col min="14087" max="14336" width="9.140625" style="114"/>
    <col min="14337" max="14337" width="5.28515625" style="114" customWidth="1"/>
    <col min="14338" max="14338" width="5.42578125" style="114" customWidth="1"/>
    <col min="14339" max="14339" width="8.140625" style="114" customWidth="1"/>
    <col min="14340" max="14340" width="5" style="114" customWidth="1"/>
    <col min="14341" max="14341" width="56.28515625" style="114" customWidth="1"/>
    <col min="14342" max="14342" width="14.85546875" style="114" customWidth="1"/>
    <col min="14343" max="14592" width="9.140625" style="114"/>
    <col min="14593" max="14593" width="5.28515625" style="114" customWidth="1"/>
    <col min="14594" max="14594" width="5.42578125" style="114" customWidth="1"/>
    <col min="14595" max="14595" width="8.140625" style="114" customWidth="1"/>
    <col min="14596" max="14596" width="5" style="114" customWidth="1"/>
    <col min="14597" max="14597" width="56.28515625" style="114" customWidth="1"/>
    <col min="14598" max="14598" width="14.85546875" style="114" customWidth="1"/>
    <col min="14599" max="14848" width="9.140625" style="114"/>
    <col min="14849" max="14849" width="5.28515625" style="114" customWidth="1"/>
    <col min="14850" max="14850" width="5.42578125" style="114" customWidth="1"/>
    <col min="14851" max="14851" width="8.140625" style="114" customWidth="1"/>
    <col min="14852" max="14852" width="5" style="114" customWidth="1"/>
    <col min="14853" max="14853" width="56.28515625" style="114" customWidth="1"/>
    <col min="14854" max="14854" width="14.85546875" style="114" customWidth="1"/>
    <col min="14855" max="15104" width="9.140625" style="114"/>
    <col min="15105" max="15105" width="5.28515625" style="114" customWidth="1"/>
    <col min="15106" max="15106" width="5.42578125" style="114" customWidth="1"/>
    <col min="15107" max="15107" width="8.140625" style="114" customWidth="1"/>
    <col min="15108" max="15108" width="5" style="114" customWidth="1"/>
    <col min="15109" max="15109" width="56.28515625" style="114" customWidth="1"/>
    <col min="15110" max="15110" width="14.85546875" style="114" customWidth="1"/>
    <col min="15111" max="15360" width="9.140625" style="114"/>
    <col min="15361" max="15361" width="5.28515625" style="114" customWidth="1"/>
    <col min="15362" max="15362" width="5.42578125" style="114" customWidth="1"/>
    <col min="15363" max="15363" width="8.140625" style="114" customWidth="1"/>
    <col min="15364" max="15364" width="5" style="114" customWidth="1"/>
    <col min="15365" max="15365" width="56.28515625" style="114" customWidth="1"/>
    <col min="15366" max="15366" width="14.85546875" style="114" customWidth="1"/>
    <col min="15367" max="15616" width="9.140625" style="114"/>
    <col min="15617" max="15617" width="5.28515625" style="114" customWidth="1"/>
    <col min="15618" max="15618" width="5.42578125" style="114" customWidth="1"/>
    <col min="15619" max="15619" width="8.140625" style="114" customWidth="1"/>
    <col min="15620" max="15620" width="5" style="114" customWidth="1"/>
    <col min="15621" max="15621" width="56.28515625" style="114" customWidth="1"/>
    <col min="15622" max="15622" width="14.85546875" style="114" customWidth="1"/>
    <col min="15623" max="15872" width="9.140625" style="114"/>
    <col min="15873" max="15873" width="5.28515625" style="114" customWidth="1"/>
    <col min="15874" max="15874" width="5.42578125" style="114" customWidth="1"/>
    <col min="15875" max="15875" width="8.140625" style="114" customWidth="1"/>
    <col min="15876" max="15876" width="5" style="114" customWidth="1"/>
    <col min="15877" max="15877" width="56.28515625" style="114" customWidth="1"/>
    <col min="15878" max="15878" width="14.85546875" style="114" customWidth="1"/>
    <col min="15879" max="16128" width="9.140625" style="114"/>
    <col min="16129" max="16129" width="5.28515625" style="114" customWidth="1"/>
    <col min="16130" max="16130" width="5.42578125" style="114" customWidth="1"/>
    <col min="16131" max="16131" width="8.140625" style="114" customWidth="1"/>
    <col min="16132" max="16132" width="5" style="114" customWidth="1"/>
    <col min="16133" max="16133" width="56.28515625" style="114" customWidth="1"/>
    <col min="16134" max="16134" width="14.85546875" style="114" customWidth="1"/>
    <col min="16135" max="16384" width="9.140625" style="114"/>
  </cols>
  <sheetData>
    <row r="1" spans="1:6" ht="13.5" customHeight="1">
      <c r="E1" s="115" t="s">
        <v>158</v>
      </c>
      <c r="F1" s="1" t="s">
        <v>0</v>
      </c>
    </row>
    <row r="2" spans="1:6" ht="13.5" customHeight="1">
      <c r="E2" s="5" t="s">
        <v>529</v>
      </c>
    </row>
    <row r="3" spans="1:6" ht="13.5" customHeight="1">
      <c r="A3" s="116"/>
      <c r="B3" s="116"/>
      <c r="C3" s="116"/>
      <c r="D3" s="116"/>
      <c r="E3" s="5" t="s">
        <v>2</v>
      </c>
    </row>
    <row r="4" spans="1:6" ht="13.5" customHeight="1">
      <c r="A4" s="116"/>
      <c r="B4" s="116"/>
      <c r="C4" s="116"/>
      <c r="D4" s="116"/>
      <c r="E4" s="5" t="s">
        <v>511</v>
      </c>
    </row>
    <row r="5" spans="1:6" ht="13.5" customHeight="1">
      <c r="A5" s="116"/>
      <c r="B5" s="116"/>
      <c r="C5" s="116"/>
      <c r="D5" s="116"/>
      <c r="E5" s="5" t="s">
        <v>3</v>
      </c>
    </row>
    <row r="6" spans="1:6" ht="1.5" customHeight="1">
      <c r="A6" s="116"/>
      <c r="B6" s="116"/>
      <c r="C6" s="116"/>
      <c r="D6" s="116"/>
      <c r="E6" s="85" t="s">
        <v>0</v>
      </c>
    </row>
    <row r="7" spans="1:6" ht="6.75" customHeight="1">
      <c r="A7" s="116"/>
      <c r="B7" s="116"/>
      <c r="C7" s="116"/>
      <c r="D7" s="116"/>
      <c r="E7" s="116"/>
    </row>
    <row r="8" spans="1:6" ht="46.5" customHeight="1">
      <c r="A8" s="507" t="s">
        <v>159</v>
      </c>
      <c r="B8" s="507"/>
      <c r="C8" s="507"/>
      <c r="D8" s="507"/>
      <c r="E8" s="507"/>
      <c r="F8" s="507"/>
    </row>
    <row r="9" spans="1:6" ht="20.100000000000001" customHeight="1">
      <c r="D9" s="117" t="s">
        <v>0</v>
      </c>
      <c r="E9" s="118"/>
      <c r="F9" s="119" t="s">
        <v>160</v>
      </c>
    </row>
    <row r="10" spans="1:6" ht="19.5" customHeight="1">
      <c r="A10" s="120" t="s">
        <v>5</v>
      </c>
      <c r="B10" s="120" t="s">
        <v>6</v>
      </c>
      <c r="C10" s="120" t="s">
        <v>155</v>
      </c>
      <c r="D10" s="120" t="s">
        <v>8</v>
      </c>
      <c r="E10" s="120" t="s">
        <v>161</v>
      </c>
      <c r="F10" s="121" t="s">
        <v>162</v>
      </c>
    </row>
    <row r="11" spans="1:6" ht="16.5" customHeight="1">
      <c r="A11" s="508" t="s">
        <v>163</v>
      </c>
      <c r="B11" s="509"/>
      <c r="C11" s="509"/>
      <c r="D11" s="509"/>
      <c r="E11" s="509"/>
      <c r="F11" s="510"/>
    </row>
    <row r="12" spans="1:6" s="127" customFormat="1" ht="30" customHeight="1">
      <c r="A12" s="122">
        <v>1</v>
      </c>
      <c r="B12" s="123" t="s">
        <v>19</v>
      </c>
      <c r="C12" s="123" t="s">
        <v>20</v>
      </c>
      <c r="D12" s="124">
        <v>6210</v>
      </c>
      <c r="E12" s="125" t="s">
        <v>165</v>
      </c>
      <c r="F12" s="126">
        <v>230000</v>
      </c>
    </row>
    <row r="13" spans="1:6" s="127" customFormat="1" ht="66.75" customHeight="1">
      <c r="A13" s="122">
        <v>2</v>
      </c>
      <c r="B13" s="123">
        <v>600</v>
      </c>
      <c r="C13" s="123">
        <v>60013</v>
      </c>
      <c r="D13" s="124">
        <v>6300</v>
      </c>
      <c r="E13" s="128" t="s">
        <v>166</v>
      </c>
      <c r="F13" s="126">
        <v>80000</v>
      </c>
    </row>
    <row r="14" spans="1:6" s="127" customFormat="1" ht="66.75" customHeight="1">
      <c r="A14" s="122">
        <v>3</v>
      </c>
      <c r="B14" s="123">
        <v>600</v>
      </c>
      <c r="C14" s="123">
        <v>60014</v>
      </c>
      <c r="D14" s="124">
        <v>2710</v>
      </c>
      <c r="E14" s="129" t="s">
        <v>518</v>
      </c>
      <c r="F14" s="126">
        <v>100000</v>
      </c>
    </row>
    <row r="15" spans="1:6" s="127" customFormat="1" ht="64.5" customHeight="1">
      <c r="A15" s="122">
        <v>4</v>
      </c>
      <c r="B15" s="123">
        <v>600</v>
      </c>
      <c r="C15" s="123">
        <v>60014</v>
      </c>
      <c r="D15" s="124">
        <v>6300</v>
      </c>
      <c r="E15" s="129" t="s">
        <v>167</v>
      </c>
      <c r="F15" s="126">
        <v>200000</v>
      </c>
    </row>
    <row r="16" spans="1:6" s="127" customFormat="1" ht="65.25" customHeight="1">
      <c r="A16" s="122">
        <v>5</v>
      </c>
      <c r="B16" s="123">
        <v>750</v>
      </c>
      <c r="C16" s="123">
        <v>75020</v>
      </c>
      <c r="D16" s="124">
        <v>2320</v>
      </c>
      <c r="E16" s="130" t="s">
        <v>169</v>
      </c>
      <c r="F16" s="131">
        <v>8988</v>
      </c>
    </row>
    <row r="17" spans="1:6" s="127" customFormat="1" ht="36.75" customHeight="1">
      <c r="A17" s="122">
        <v>6</v>
      </c>
      <c r="B17" s="124">
        <v>801</v>
      </c>
      <c r="C17" s="124">
        <v>80103</v>
      </c>
      <c r="D17" s="124">
        <v>2310</v>
      </c>
      <c r="E17" s="125" t="s">
        <v>519</v>
      </c>
      <c r="F17" s="131">
        <v>35000</v>
      </c>
    </row>
    <row r="18" spans="1:6" s="127" customFormat="1" ht="30" customHeight="1">
      <c r="A18" s="122">
        <v>7</v>
      </c>
      <c r="B18" s="124">
        <v>801</v>
      </c>
      <c r="C18" s="124">
        <v>80104</v>
      </c>
      <c r="D18" s="124">
        <v>2310</v>
      </c>
      <c r="E18" s="125" t="s">
        <v>172</v>
      </c>
      <c r="F18" s="131">
        <v>330000</v>
      </c>
    </row>
    <row r="19" spans="1:6" s="127" customFormat="1" ht="30" customHeight="1">
      <c r="A19" s="122">
        <v>8</v>
      </c>
      <c r="B19" s="124">
        <v>801</v>
      </c>
      <c r="C19" s="124">
        <v>80106</v>
      </c>
      <c r="D19" s="124">
        <v>2310</v>
      </c>
      <c r="E19" s="125" t="s">
        <v>520</v>
      </c>
      <c r="F19" s="131">
        <v>5000</v>
      </c>
    </row>
    <row r="20" spans="1:6" s="127" customFormat="1" ht="25.5">
      <c r="A20" s="122">
        <v>9</v>
      </c>
      <c r="B20" s="124">
        <v>801</v>
      </c>
      <c r="C20" s="124">
        <v>80110</v>
      </c>
      <c r="D20" s="124">
        <v>2310</v>
      </c>
      <c r="E20" s="125" t="s">
        <v>174</v>
      </c>
      <c r="F20" s="131">
        <v>2711</v>
      </c>
    </row>
    <row r="21" spans="1:6" s="127" customFormat="1" ht="35.25" customHeight="1">
      <c r="A21" s="122">
        <v>10</v>
      </c>
      <c r="B21" s="123">
        <v>801</v>
      </c>
      <c r="C21" s="123">
        <v>80113</v>
      </c>
      <c r="D21" s="124">
        <v>6210</v>
      </c>
      <c r="E21" s="125" t="s">
        <v>176</v>
      </c>
      <c r="F21" s="126">
        <v>100000</v>
      </c>
    </row>
    <row r="22" spans="1:6" s="127" customFormat="1" ht="25.5">
      <c r="A22" s="122">
        <v>11</v>
      </c>
      <c r="B22" s="124">
        <v>851</v>
      </c>
      <c r="C22" s="124">
        <v>85154</v>
      </c>
      <c r="D22" s="124">
        <v>2330</v>
      </c>
      <c r="E22" s="125" t="s">
        <v>178</v>
      </c>
      <c r="F22" s="131">
        <v>500</v>
      </c>
    </row>
    <row r="23" spans="1:6" s="127" customFormat="1" ht="25.5">
      <c r="A23" s="122">
        <v>12</v>
      </c>
      <c r="B23" s="124">
        <v>853</v>
      </c>
      <c r="C23" s="124">
        <v>85395</v>
      </c>
      <c r="D23" s="124">
        <v>2319</v>
      </c>
      <c r="E23" s="125" t="s">
        <v>179</v>
      </c>
      <c r="F23" s="131">
        <v>394</v>
      </c>
    </row>
    <row r="24" spans="1:6" s="127" customFormat="1" ht="38.25">
      <c r="A24" s="122">
        <v>13</v>
      </c>
      <c r="B24" s="124">
        <v>900</v>
      </c>
      <c r="C24" s="124">
        <v>90001</v>
      </c>
      <c r="D24" s="124">
        <v>6210</v>
      </c>
      <c r="E24" s="125" t="s">
        <v>180</v>
      </c>
      <c r="F24" s="131">
        <v>100000</v>
      </c>
    </row>
    <row r="25" spans="1:6" s="127" customFormat="1" ht="32.25" customHeight="1">
      <c r="A25" s="122">
        <v>14</v>
      </c>
      <c r="B25" s="124">
        <v>900</v>
      </c>
      <c r="C25" s="124">
        <v>90095</v>
      </c>
      <c r="D25" s="124">
        <v>2310</v>
      </c>
      <c r="E25" s="125" t="s">
        <v>181</v>
      </c>
      <c r="F25" s="131">
        <v>25000</v>
      </c>
    </row>
    <row r="26" spans="1:6" s="127" customFormat="1" ht="37.5" customHeight="1">
      <c r="A26" s="140">
        <v>15</v>
      </c>
      <c r="B26" s="137">
        <v>921</v>
      </c>
      <c r="C26" s="137">
        <v>92109</v>
      </c>
      <c r="D26" s="137">
        <v>6220</v>
      </c>
      <c r="E26" s="141" t="s">
        <v>285</v>
      </c>
      <c r="F26" s="294">
        <v>28500</v>
      </c>
    </row>
    <row r="27" spans="1:6" s="127" customFormat="1" ht="18" customHeight="1">
      <c r="A27" s="511" t="s">
        <v>182</v>
      </c>
      <c r="B27" s="512"/>
      <c r="C27" s="512"/>
      <c r="D27" s="512"/>
      <c r="E27" s="513"/>
      <c r="F27" s="132">
        <f>SUM(F12:F26)</f>
        <v>1246093</v>
      </c>
    </row>
    <row r="28" spans="1:6" s="127" customFormat="1" ht="18" customHeight="1">
      <c r="A28" s="133" t="s">
        <v>0</v>
      </c>
      <c r="B28" s="134"/>
      <c r="C28" s="134"/>
      <c r="D28" s="134"/>
      <c r="E28" s="134"/>
      <c r="F28" s="132"/>
    </row>
    <row r="29" spans="1:6" s="127" customFormat="1" ht="18" customHeight="1">
      <c r="A29" s="135"/>
      <c r="B29" s="134"/>
      <c r="C29" s="134"/>
      <c r="D29" s="134"/>
      <c r="E29" s="134"/>
      <c r="F29" s="132"/>
    </row>
    <row r="30" spans="1:6" s="127" customFormat="1" ht="20.25" customHeight="1">
      <c r="A30" s="514" t="s">
        <v>183</v>
      </c>
      <c r="B30" s="515"/>
      <c r="C30" s="515"/>
      <c r="D30" s="515"/>
      <c r="E30" s="515"/>
      <c r="F30" s="516"/>
    </row>
    <row r="31" spans="1:6" s="127" customFormat="1" ht="27.75" customHeight="1">
      <c r="A31" s="136" t="s">
        <v>164</v>
      </c>
      <c r="B31" s="137">
        <v>630</v>
      </c>
      <c r="C31" s="137">
        <v>63003</v>
      </c>
      <c r="D31" s="137">
        <v>2820</v>
      </c>
      <c r="E31" s="138" t="s">
        <v>184</v>
      </c>
      <c r="F31" s="139">
        <v>4000</v>
      </c>
    </row>
    <row r="32" spans="1:6" s="127" customFormat="1" ht="25.5">
      <c r="A32" s="136" t="s">
        <v>119</v>
      </c>
      <c r="B32" s="137">
        <v>852</v>
      </c>
      <c r="C32" s="137">
        <v>85228</v>
      </c>
      <c r="D32" s="137">
        <v>2820</v>
      </c>
      <c r="E32" s="125" t="s">
        <v>185</v>
      </c>
      <c r="F32" s="139">
        <v>10000</v>
      </c>
    </row>
    <row r="33" spans="1:6" s="127" customFormat="1" ht="17.25" customHeight="1">
      <c r="A33" s="140" t="s">
        <v>168</v>
      </c>
      <c r="B33" s="137">
        <v>921</v>
      </c>
      <c r="C33" s="137">
        <v>92109</v>
      </c>
      <c r="D33" s="137">
        <v>2820</v>
      </c>
      <c r="E33" s="141" t="s">
        <v>186</v>
      </c>
      <c r="F33" s="139">
        <v>25000</v>
      </c>
    </row>
    <row r="34" spans="1:6" s="127" customFormat="1" ht="17.25" customHeight="1">
      <c r="A34" s="140" t="s">
        <v>170</v>
      </c>
      <c r="B34" s="142">
        <v>926</v>
      </c>
      <c r="C34" s="142">
        <v>92605</v>
      </c>
      <c r="D34" s="142">
        <v>2820</v>
      </c>
      <c r="E34" s="143" t="s">
        <v>187</v>
      </c>
      <c r="F34" s="144">
        <v>67000</v>
      </c>
    </row>
    <row r="35" spans="1:6" s="127" customFormat="1" ht="17.25" customHeight="1">
      <c r="A35" s="140" t="s">
        <v>171</v>
      </c>
      <c r="B35" s="142">
        <v>926</v>
      </c>
      <c r="C35" s="142">
        <v>92605</v>
      </c>
      <c r="D35" s="142">
        <v>2360</v>
      </c>
      <c r="E35" s="141" t="s">
        <v>187</v>
      </c>
      <c r="F35" s="144">
        <v>65000</v>
      </c>
    </row>
    <row r="36" spans="1:6" s="127" customFormat="1" ht="31.5" customHeight="1">
      <c r="A36" s="145" t="s">
        <v>173</v>
      </c>
      <c r="B36" s="146">
        <v>900</v>
      </c>
      <c r="C36" s="146">
        <v>90001</v>
      </c>
      <c r="D36" s="147">
        <v>6230</v>
      </c>
      <c r="E36" s="148" t="s">
        <v>188</v>
      </c>
      <c r="F36" s="149">
        <v>50000</v>
      </c>
    </row>
    <row r="37" spans="1:6" s="127" customFormat="1" ht="18" customHeight="1" thickBot="1">
      <c r="A37" s="517" t="s">
        <v>182</v>
      </c>
      <c r="B37" s="518"/>
      <c r="C37" s="518"/>
      <c r="D37" s="518"/>
      <c r="E37" s="519"/>
      <c r="F37" s="132">
        <f>SUM(F31:F36)</f>
        <v>221000</v>
      </c>
    </row>
    <row r="38" spans="1:6" ht="22.5" customHeight="1" thickBot="1">
      <c r="A38" s="504" t="s">
        <v>189</v>
      </c>
      <c r="B38" s="505"/>
      <c r="C38" s="505"/>
      <c r="D38" s="505"/>
      <c r="E38" s="506"/>
      <c r="F38" s="150">
        <f>+F27+F37</f>
        <v>1467093</v>
      </c>
    </row>
    <row r="40" spans="1:6">
      <c r="A40" s="151" t="s">
        <v>0</v>
      </c>
    </row>
  </sheetData>
  <mergeCells count="6">
    <mergeCell ref="A38:E38"/>
    <mergeCell ref="A8:F8"/>
    <mergeCell ref="A11:F11"/>
    <mergeCell ref="A27:E27"/>
    <mergeCell ref="A30:F30"/>
    <mergeCell ref="A37:E37"/>
  </mergeCells>
  <printOptions horizontalCentered="1"/>
  <pageMargins left="0.39370078740157483" right="0.39370078740157483" top="1.6535433070866143" bottom="0.98425196850393704" header="0.51181102362204722" footer="0.51181102362204722"/>
  <pageSetup paperSize="9" scale="9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F22"/>
  <sheetViews>
    <sheetView workbookViewId="0">
      <selection activeCell="E2" sqref="E2"/>
    </sheetView>
  </sheetViews>
  <sheetFormatPr defaultRowHeight="12.75"/>
  <cols>
    <col min="1" max="1" width="4" style="118" customWidth="1"/>
    <col min="2" max="2" width="5.7109375" style="118" customWidth="1"/>
    <col min="3" max="3" width="6.85546875" style="118" customWidth="1"/>
    <col min="4" max="4" width="5.7109375" style="118" customWidth="1"/>
    <col min="5" max="5" width="35.7109375" style="118" customWidth="1"/>
    <col min="6" max="6" width="13.7109375" style="118" customWidth="1"/>
    <col min="7" max="256" width="9.140625" style="118"/>
    <col min="257" max="257" width="4" style="118" customWidth="1"/>
    <col min="258" max="258" width="5.7109375" style="118" customWidth="1"/>
    <col min="259" max="259" width="6.85546875" style="118" customWidth="1"/>
    <col min="260" max="260" width="5.7109375" style="118" customWidth="1"/>
    <col min="261" max="261" width="35.7109375" style="118" customWidth="1"/>
    <col min="262" max="262" width="13.7109375" style="118" customWidth="1"/>
    <col min="263" max="512" width="9.140625" style="118"/>
    <col min="513" max="513" width="4" style="118" customWidth="1"/>
    <col min="514" max="514" width="5.7109375" style="118" customWidth="1"/>
    <col min="515" max="515" width="6.85546875" style="118" customWidth="1"/>
    <col min="516" max="516" width="5.7109375" style="118" customWidth="1"/>
    <col min="517" max="517" width="35.7109375" style="118" customWidth="1"/>
    <col min="518" max="518" width="13.7109375" style="118" customWidth="1"/>
    <col min="519" max="768" width="9.140625" style="118"/>
    <col min="769" max="769" width="4" style="118" customWidth="1"/>
    <col min="770" max="770" width="5.7109375" style="118" customWidth="1"/>
    <col min="771" max="771" width="6.85546875" style="118" customWidth="1"/>
    <col min="772" max="772" width="5.7109375" style="118" customWidth="1"/>
    <col min="773" max="773" width="35.7109375" style="118" customWidth="1"/>
    <col min="774" max="774" width="13.7109375" style="118" customWidth="1"/>
    <col min="775" max="1024" width="9.140625" style="118"/>
    <col min="1025" max="1025" width="4" style="118" customWidth="1"/>
    <col min="1026" max="1026" width="5.7109375" style="118" customWidth="1"/>
    <col min="1027" max="1027" width="6.85546875" style="118" customWidth="1"/>
    <col min="1028" max="1028" width="5.7109375" style="118" customWidth="1"/>
    <col min="1029" max="1029" width="35.7109375" style="118" customWidth="1"/>
    <col min="1030" max="1030" width="13.7109375" style="118" customWidth="1"/>
    <col min="1031" max="1280" width="9.140625" style="118"/>
    <col min="1281" max="1281" width="4" style="118" customWidth="1"/>
    <col min="1282" max="1282" width="5.7109375" style="118" customWidth="1"/>
    <col min="1283" max="1283" width="6.85546875" style="118" customWidth="1"/>
    <col min="1284" max="1284" width="5.7109375" style="118" customWidth="1"/>
    <col min="1285" max="1285" width="35.7109375" style="118" customWidth="1"/>
    <col min="1286" max="1286" width="13.7109375" style="118" customWidth="1"/>
    <col min="1287" max="1536" width="9.140625" style="118"/>
    <col min="1537" max="1537" width="4" style="118" customWidth="1"/>
    <col min="1538" max="1538" width="5.7109375" style="118" customWidth="1"/>
    <col min="1539" max="1539" width="6.85546875" style="118" customWidth="1"/>
    <col min="1540" max="1540" width="5.7109375" style="118" customWidth="1"/>
    <col min="1541" max="1541" width="35.7109375" style="118" customWidth="1"/>
    <col min="1542" max="1542" width="13.7109375" style="118" customWidth="1"/>
    <col min="1543" max="1792" width="9.140625" style="118"/>
    <col min="1793" max="1793" width="4" style="118" customWidth="1"/>
    <col min="1794" max="1794" width="5.7109375" style="118" customWidth="1"/>
    <col min="1795" max="1795" width="6.85546875" style="118" customWidth="1"/>
    <col min="1796" max="1796" width="5.7109375" style="118" customWidth="1"/>
    <col min="1797" max="1797" width="35.7109375" style="118" customWidth="1"/>
    <col min="1798" max="1798" width="13.7109375" style="118" customWidth="1"/>
    <col min="1799" max="2048" width="9.140625" style="118"/>
    <col min="2049" max="2049" width="4" style="118" customWidth="1"/>
    <col min="2050" max="2050" width="5.7109375" style="118" customWidth="1"/>
    <col min="2051" max="2051" width="6.85546875" style="118" customWidth="1"/>
    <col min="2052" max="2052" width="5.7109375" style="118" customWidth="1"/>
    <col min="2053" max="2053" width="35.7109375" style="118" customWidth="1"/>
    <col min="2054" max="2054" width="13.7109375" style="118" customWidth="1"/>
    <col min="2055" max="2304" width="9.140625" style="118"/>
    <col min="2305" max="2305" width="4" style="118" customWidth="1"/>
    <col min="2306" max="2306" width="5.7109375" style="118" customWidth="1"/>
    <col min="2307" max="2307" width="6.85546875" style="118" customWidth="1"/>
    <col min="2308" max="2308" width="5.7109375" style="118" customWidth="1"/>
    <col min="2309" max="2309" width="35.7109375" style="118" customWidth="1"/>
    <col min="2310" max="2310" width="13.7109375" style="118" customWidth="1"/>
    <col min="2311" max="2560" width="9.140625" style="118"/>
    <col min="2561" max="2561" width="4" style="118" customWidth="1"/>
    <col min="2562" max="2562" width="5.7109375" style="118" customWidth="1"/>
    <col min="2563" max="2563" width="6.85546875" style="118" customWidth="1"/>
    <col min="2564" max="2564" width="5.7109375" style="118" customWidth="1"/>
    <col min="2565" max="2565" width="35.7109375" style="118" customWidth="1"/>
    <col min="2566" max="2566" width="13.7109375" style="118" customWidth="1"/>
    <col min="2567" max="2816" width="9.140625" style="118"/>
    <col min="2817" max="2817" width="4" style="118" customWidth="1"/>
    <col min="2818" max="2818" width="5.7109375" style="118" customWidth="1"/>
    <col min="2819" max="2819" width="6.85546875" style="118" customWidth="1"/>
    <col min="2820" max="2820" width="5.7109375" style="118" customWidth="1"/>
    <col min="2821" max="2821" width="35.7109375" style="118" customWidth="1"/>
    <col min="2822" max="2822" width="13.7109375" style="118" customWidth="1"/>
    <col min="2823" max="3072" width="9.140625" style="118"/>
    <col min="3073" max="3073" width="4" style="118" customWidth="1"/>
    <col min="3074" max="3074" width="5.7109375" style="118" customWidth="1"/>
    <col min="3075" max="3075" width="6.85546875" style="118" customWidth="1"/>
    <col min="3076" max="3076" width="5.7109375" style="118" customWidth="1"/>
    <col min="3077" max="3077" width="35.7109375" style="118" customWidth="1"/>
    <col min="3078" max="3078" width="13.7109375" style="118" customWidth="1"/>
    <col min="3079" max="3328" width="9.140625" style="118"/>
    <col min="3329" max="3329" width="4" style="118" customWidth="1"/>
    <col min="3330" max="3330" width="5.7109375" style="118" customWidth="1"/>
    <col min="3331" max="3331" width="6.85546875" style="118" customWidth="1"/>
    <col min="3332" max="3332" width="5.7109375" style="118" customWidth="1"/>
    <col min="3333" max="3333" width="35.7109375" style="118" customWidth="1"/>
    <col min="3334" max="3334" width="13.7109375" style="118" customWidth="1"/>
    <col min="3335" max="3584" width="9.140625" style="118"/>
    <col min="3585" max="3585" width="4" style="118" customWidth="1"/>
    <col min="3586" max="3586" width="5.7109375" style="118" customWidth="1"/>
    <col min="3587" max="3587" width="6.85546875" style="118" customWidth="1"/>
    <col min="3588" max="3588" width="5.7109375" style="118" customWidth="1"/>
    <col min="3589" max="3589" width="35.7109375" style="118" customWidth="1"/>
    <col min="3590" max="3590" width="13.7109375" style="118" customWidth="1"/>
    <col min="3591" max="3840" width="9.140625" style="118"/>
    <col min="3841" max="3841" width="4" style="118" customWidth="1"/>
    <col min="3842" max="3842" width="5.7109375" style="118" customWidth="1"/>
    <col min="3843" max="3843" width="6.85546875" style="118" customWidth="1"/>
    <col min="3844" max="3844" width="5.7109375" style="118" customWidth="1"/>
    <col min="3845" max="3845" width="35.7109375" style="118" customWidth="1"/>
    <col min="3846" max="3846" width="13.7109375" style="118" customWidth="1"/>
    <col min="3847" max="4096" width="9.140625" style="118"/>
    <col min="4097" max="4097" width="4" style="118" customWidth="1"/>
    <col min="4098" max="4098" width="5.7109375" style="118" customWidth="1"/>
    <col min="4099" max="4099" width="6.85546875" style="118" customWidth="1"/>
    <col min="4100" max="4100" width="5.7109375" style="118" customWidth="1"/>
    <col min="4101" max="4101" width="35.7109375" style="118" customWidth="1"/>
    <col min="4102" max="4102" width="13.7109375" style="118" customWidth="1"/>
    <col min="4103" max="4352" width="9.140625" style="118"/>
    <col min="4353" max="4353" width="4" style="118" customWidth="1"/>
    <col min="4354" max="4354" width="5.7109375" style="118" customWidth="1"/>
    <col min="4355" max="4355" width="6.85546875" style="118" customWidth="1"/>
    <col min="4356" max="4356" width="5.7109375" style="118" customWidth="1"/>
    <col min="4357" max="4357" width="35.7109375" style="118" customWidth="1"/>
    <col min="4358" max="4358" width="13.7109375" style="118" customWidth="1"/>
    <col min="4359" max="4608" width="9.140625" style="118"/>
    <col min="4609" max="4609" width="4" style="118" customWidth="1"/>
    <col min="4610" max="4610" width="5.7109375" style="118" customWidth="1"/>
    <col min="4611" max="4611" width="6.85546875" style="118" customWidth="1"/>
    <col min="4612" max="4612" width="5.7109375" style="118" customWidth="1"/>
    <col min="4613" max="4613" width="35.7109375" style="118" customWidth="1"/>
    <col min="4614" max="4614" width="13.7109375" style="118" customWidth="1"/>
    <col min="4615" max="4864" width="9.140625" style="118"/>
    <col min="4865" max="4865" width="4" style="118" customWidth="1"/>
    <col min="4866" max="4866" width="5.7109375" style="118" customWidth="1"/>
    <col min="4867" max="4867" width="6.85546875" style="118" customWidth="1"/>
    <col min="4868" max="4868" width="5.7109375" style="118" customWidth="1"/>
    <col min="4869" max="4869" width="35.7109375" style="118" customWidth="1"/>
    <col min="4870" max="4870" width="13.7109375" style="118" customWidth="1"/>
    <col min="4871" max="5120" width="9.140625" style="118"/>
    <col min="5121" max="5121" width="4" style="118" customWidth="1"/>
    <col min="5122" max="5122" width="5.7109375" style="118" customWidth="1"/>
    <col min="5123" max="5123" width="6.85546875" style="118" customWidth="1"/>
    <col min="5124" max="5124" width="5.7109375" style="118" customWidth="1"/>
    <col min="5125" max="5125" width="35.7109375" style="118" customWidth="1"/>
    <col min="5126" max="5126" width="13.7109375" style="118" customWidth="1"/>
    <col min="5127" max="5376" width="9.140625" style="118"/>
    <col min="5377" max="5377" width="4" style="118" customWidth="1"/>
    <col min="5378" max="5378" width="5.7109375" style="118" customWidth="1"/>
    <col min="5379" max="5379" width="6.85546875" style="118" customWidth="1"/>
    <col min="5380" max="5380" width="5.7109375" style="118" customWidth="1"/>
    <col min="5381" max="5381" width="35.7109375" style="118" customWidth="1"/>
    <col min="5382" max="5382" width="13.7109375" style="118" customWidth="1"/>
    <col min="5383" max="5632" width="9.140625" style="118"/>
    <col min="5633" max="5633" width="4" style="118" customWidth="1"/>
    <col min="5634" max="5634" width="5.7109375" style="118" customWidth="1"/>
    <col min="5635" max="5635" width="6.85546875" style="118" customWidth="1"/>
    <col min="5636" max="5636" width="5.7109375" style="118" customWidth="1"/>
    <col min="5637" max="5637" width="35.7109375" style="118" customWidth="1"/>
    <col min="5638" max="5638" width="13.7109375" style="118" customWidth="1"/>
    <col min="5639" max="5888" width="9.140625" style="118"/>
    <col min="5889" max="5889" width="4" style="118" customWidth="1"/>
    <col min="5890" max="5890" width="5.7109375" style="118" customWidth="1"/>
    <col min="5891" max="5891" width="6.85546875" style="118" customWidth="1"/>
    <col min="5892" max="5892" width="5.7109375" style="118" customWidth="1"/>
    <col min="5893" max="5893" width="35.7109375" style="118" customWidth="1"/>
    <col min="5894" max="5894" width="13.7109375" style="118" customWidth="1"/>
    <col min="5895" max="6144" width="9.140625" style="118"/>
    <col min="6145" max="6145" width="4" style="118" customWidth="1"/>
    <col min="6146" max="6146" width="5.7109375" style="118" customWidth="1"/>
    <col min="6147" max="6147" width="6.85546875" style="118" customWidth="1"/>
    <col min="6148" max="6148" width="5.7109375" style="118" customWidth="1"/>
    <col min="6149" max="6149" width="35.7109375" style="118" customWidth="1"/>
    <col min="6150" max="6150" width="13.7109375" style="118" customWidth="1"/>
    <col min="6151" max="6400" width="9.140625" style="118"/>
    <col min="6401" max="6401" width="4" style="118" customWidth="1"/>
    <col min="6402" max="6402" width="5.7109375" style="118" customWidth="1"/>
    <col min="6403" max="6403" width="6.85546875" style="118" customWidth="1"/>
    <col min="6404" max="6404" width="5.7109375" style="118" customWidth="1"/>
    <col min="6405" max="6405" width="35.7109375" style="118" customWidth="1"/>
    <col min="6406" max="6406" width="13.7109375" style="118" customWidth="1"/>
    <col min="6407" max="6656" width="9.140625" style="118"/>
    <col min="6657" max="6657" width="4" style="118" customWidth="1"/>
    <col min="6658" max="6658" width="5.7109375" style="118" customWidth="1"/>
    <col min="6659" max="6659" width="6.85546875" style="118" customWidth="1"/>
    <col min="6660" max="6660" width="5.7109375" style="118" customWidth="1"/>
    <col min="6661" max="6661" width="35.7109375" style="118" customWidth="1"/>
    <col min="6662" max="6662" width="13.7109375" style="118" customWidth="1"/>
    <col min="6663" max="6912" width="9.140625" style="118"/>
    <col min="6913" max="6913" width="4" style="118" customWidth="1"/>
    <col min="6914" max="6914" width="5.7109375" style="118" customWidth="1"/>
    <col min="6915" max="6915" width="6.85546875" style="118" customWidth="1"/>
    <col min="6916" max="6916" width="5.7109375" style="118" customWidth="1"/>
    <col min="6917" max="6917" width="35.7109375" style="118" customWidth="1"/>
    <col min="6918" max="6918" width="13.7109375" style="118" customWidth="1"/>
    <col min="6919" max="7168" width="9.140625" style="118"/>
    <col min="7169" max="7169" width="4" style="118" customWidth="1"/>
    <col min="7170" max="7170" width="5.7109375" style="118" customWidth="1"/>
    <col min="7171" max="7171" width="6.85546875" style="118" customWidth="1"/>
    <col min="7172" max="7172" width="5.7109375" style="118" customWidth="1"/>
    <col min="7173" max="7173" width="35.7109375" style="118" customWidth="1"/>
    <col min="7174" max="7174" width="13.7109375" style="118" customWidth="1"/>
    <col min="7175" max="7424" width="9.140625" style="118"/>
    <col min="7425" max="7425" width="4" style="118" customWidth="1"/>
    <col min="7426" max="7426" width="5.7109375" style="118" customWidth="1"/>
    <col min="7427" max="7427" width="6.85546875" style="118" customWidth="1"/>
    <col min="7428" max="7428" width="5.7109375" style="118" customWidth="1"/>
    <col min="7429" max="7429" width="35.7109375" style="118" customWidth="1"/>
    <col min="7430" max="7430" width="13.7109375" style="118" customWidth="1"/>
    <col min="7431" max="7680" width="9.140625" style="118"/>
    <col min="7681" max="7681" width="4" style="118" customWidth="1"/>
    <col min="7682" max="7682" width="5.7109375" style="118" customWidth="1"/>
    <col min="7683" max="7683" width="6.85546875" style="118" customWidth="1"/>
    <col min="7684" max="7684" width="5.7109375" style="118" customWidth="1"/>
    <col min="7685" max="7685" width="35.7109375" style="118" customWidth="1"/>
    <col min="7686" max="7686" width="13.7109375" style="118" customWidth="1"/>
    <col min="7687" max="7936" width="9.140625" style="118"/>
    <col min="7937" max="7937" width="4" style="118" customWidth="1"/>
    <col min="7938" max="7938" width="5.7109375" style="118" customWidth="1"/>
    <col min="7939" max="7939" width="6.85546875" style="118" customWidth="1"/>
    <col min="7940" max="7940" width="5.7109375" style="118" customWidth="1"/>
    <col min="7941" max="7941" width="35.7109375" style="118" customWidth="1"/>
    <col min="7942" max="7942" width="13.7109375" style="118" customWidth="1"/>
    <col min="7943" max="8192" width="9.140625" style="118"/>
    <col min="8193" max="8193" width="4" style="118" customWidth="1"/>
    <col min="8194" max="8194" width="5.7109375" style="118" customWidth="1"/>
    <col min="8195" max="8195" width="6.85546875" style="118" customWidth="1"/>
    <col min="8196" max="8196" width="5.7109375" style="118" customWidth="1"/>
    <col min="8197" max="8197" width="35.7109375" style="118" customWidth="1"/>
    <col min="8198" max="8198" width="13.7109375" style="118" customWidth="1"/>
    <col min="8199" max="8448" width="9.140625" style="118"/>
    <col min="8449" max="8449" width="4" style="118" customWidth="1"/>
    <col min="8450" max="8450" width="5.7109375" style="118" customWidth="1"/>
    <col min="8451" max="8451" width="6.85546875" style="118" customWidth="1"/>
    <col min="8452" max="8452" width="5.7109375" style="118" customWidth="1"/>
    <col min="8453" max="8453" width="35.7109375" style="118" customWidth="1"/>
    <col min="8454" max="8454" width="13.7109375" style="118" customWidth="1"/>
    <col min="8455" max="8704" width="9.140625" style="118"/>
    <col min="8705" max="8705" width="4" style="118" customWidth="1"/>
    <col min="8706" max="8706" width="5.7109375" style="118" customWidth="1"/>
    <col min="8707" max="8707" width="6.85546875" style="118" customWidth="1"/>
    <col min="8708" max="8708" width="5.7109375" style="118" customWidth="1"/>
    <col min="8709" max="8709" width="35.7109375" style="118" customWidth="1"/>
    <col min="8710" max="8710" width="13.7109375" style="118" customWidth="1"/>
    <col min="8711" max="8960" width="9.140625" style="118"/>
    <col min="8961" max="8961" width="4" style="118" customWidth="1"/>
    <col min="8962" max="8962" width="5.7109375" style="118" customWidth="1"/>
    <col min="8963" max="8963" width="6.85546875" style="118" customWidth="1"/>
    <col min="8964" max="8964" width="5.7109375" style="118" customWidth="1"/>
    <col min="8965" max="8965" width="35.7109375" style="118" customWidth="1"/>
    <col min="8966" max="8966" width="13.7109375" style="118" customWidth="1"/>
    <col min="8967" max="9216" width="9.140625" style="118"/>
    <col min="9217" max="9217" width="4" style="118" customWidth="1"/>
    <col min="9218" max="9218" width="5.7109375" style="118" customWidth="1"/>
    <col min="9219" max="9219" width="6.85546875" style="118" customWidth="1"/>
    <col min="9220" max="9220" width="5.7109375" style="118" customWidth="1"/>
    <col min="9221" max="9221" width="35.7109375" style="118" customWidth="1"/>
    <col min="9222" max="9222" width="13.7109375" style="118" customWidth="1"/>
    <col min="9223" max="9472" width="9.140625" style="118"/>
    <col min="9473" max="9473" width="4" style="118" customWidth="1"/>
    <col min="9474" max="9474" width="5.7109375" style="118" customWidth="1"/>
    <col min="9475" max="9475" width="6.85546875" style="118" customWidth="1"/>
    <col min="9476" max="9476" width="5.7109375" style="118" customWidth="1"/>
    <col min="9477" max="9477" width="35.7109375" style="118" customWidth="1"/>
    <col min="9478" max="9478" width="13.7109375" style="118" customWidth="1"/>
    <col min="9479" max="9728" width="9.140625" style="118"/>
    <col min="9729" max="9729" width="4" style="118" customWidth="1"/>
    <col min="9730" max="9730" width="5.7109375" style="118" customWidth="1"/>
    <col min="9731" max="9731" width="6.85546875" style="118" customWidth="1"/>
    <col min="9732" max="9732" width="5.7109375" style="118" customWidth="1"/>
    <col min="9733" max="9733" width="35.7109375" style="118" customWidth="1"/>
    <col min="9734" max="9734" width="13.7109375" style="118" customWidth="1"/>
    <col min="9735" max="9984" width="9.140625" style="118"/>
    <col min="9985" max="9985" width="4" style="118" customWidth="1"/>
    <col min="9986" max="9986" width="5.7109375" style="118" customWidth="1"/>
    <col min="9987" max="9987" width="6.85546875" style="118" customWidth="1"/>
    <col min="9988" max="9988" width="5.7109375" style="118" customWidth="1"/>
    <col min="9989" max="9989" width="35.7109375" style="118" customWidth="1"/>
    <col min="9990" max="9990" width="13.7109375" style="118" customWidth="1"/>
    <col min="9991" max="10240" width="9.140625" style="118"/>
    <col min="10241" max="10241" width="4" style="118" customWidth="1"/>
    <col min="10242" max="10242" width="5.7109375" style="118" customWidth="1"/>
    <col min="10243" max="10243" width="6.85546875" style="118" customWidth="1"/>
    <col min="10244" max="10244" width="5.7109375" style="118" customWidth="1"/>
    <col min="10245" max="10245" width="35.7109375" style="118" customWidth="1"/>
    <col min="10246" max="10246" width="13.7109375" style="118" customWidth="1"/>
    <col min="10247" max="10496" width="9.140625" style="118"/>
    <col min="10497" max="10497" width="4" style="118" customWidth="1"/>
    <col min="10498" max="10498" width="5.7109375" style="118" customWidth="1"/>
    <col min="10499" max="10499" width="6.85546875" style="118" customWidth="1"/>
    <col min="10500" max="10500" width="5.7109375" style="118" customWidth="1"/>
    <col min="10501" max="10501" width="35.7109375" style="118" customWidth="1"/>
    <col min="10502" max="10502" width="13.7109375" style="118" customWidth="1"/>
    <col min="10503" max="10752" width="9.140625" style="118"/>
    <col min="10753" max="10753" width="4" style="118" customWidth="1"/>
    <col min="10754" max="10754" width="5.7109375" style="118" customWidth="1"/>
    <col min="10755" max="10755" width="6.85546875" style="118" customWidth="1"/>
    <col min="10756" max="10756" width="5.7109375" style="118" customWidth="1"/>
    <col min="10757" max="10757" width="35.7109375" style="118" customWidth="1"/>
    <col min="10758" max="10758" width="13.7109375" style="118" customWidth="1"/>
    <col min="10759" max="11008" width="9.140625" style="118"/>
    <col min="11009" max="11009" width="4" style="118" customWidth="1"/>
    <col min="11010" max="11010" width="5.7109375" style="118" customWidth="1"/>
    <col min="11011" max="11011" width="6.85546875" style="118" customWidth="1"/>
    <col min="11012" max="11012" width="5.7109375" style="118" customWidth="1"/>
    <col min="11013" max="11013" width="35.7109375" style="118" customWidth="1"/>
    <col min="11014" max="11014" width="13.7109375" style="118" customWidth="1"/>
    <col min="11015" max="11264" width="9.140625" style="118"/>
    <col min="11265" max="11265" width="4" style="118" customWidth="1"/>
    <col min="11266" max="11266" width="5.7109375" style="118" customWidth="1"/>
    <col min="11267" max="11267" width="6.85546875" style="118" customWidth="1"/>
    <col min="11268" max="11268" width="5.7109375" style="118" customWidth="1"/>
    <col min="11269" max="11269" width="35.7109375" style="118" customWidth="1"/>
    <col min="11270" max="11270" width="13.7109375" style="118" customWidth="1"/>
    <col min="11271" max="11520" width="9.140625" style="118"/>
    <col min="11521" max="11521" width="4" style="118" customWidth="1"/>
    <col min="11522" max="11522" width="5.7109375" style="118" customWidth="1"/>
    <col min="11523" max="11523" width="6.85546875" style="118" customWidth="1"/>
    <col min="11524" max="11524" width="5.7109375" style="118" customWidth="1"/>
    <col min="11525" max="11525" width="35.7109375" style="118" customWidth="1"/>
    <col min="11526" max="11526" width="13.7109375" style="118" customWidth="1"/>
    <col min="11527" max="11776" width="9.140625" style="118"/>
    <col min="11777" max="11777" width="4" style="118" customWidth="1"/>
    <col min="11778" max="11778" width="5.7109375" style="118" customWidth="1"/>
    <col min="11779" max="11779" width="6.85546875" style="118" customWidth="1"/>
    <col min="11780" max="11780" width="5.7109375" style="118" customWidth="1"/>
    <col min="11781" max="11781" width="35.7109375" style="118" customWidth="1"/>
    <col min="11782" max="11782" width="13.7109375" style="118" customWidth="1"/>
    <col min="11783" max="12032" width="9.140625" style="118"/>
    <col min="12033" max="12033" width="4" style="118" customWidth="1"/>
    <col min="12034" max="12034" width="5.7109375" style="118" customWidth="1"/>
    <col min="12035" max="12035" width="6.85546875" style="118" customWidth="1"/>
    <col min="12036" max="12036" width="5.7109375" style="118" customWidth="1"/>
    <col min="12037" max="12037" width="35.7109375" style="118" customWidth="1"/>
    <col min="12038" max="12038" width="13.7109375" style="118" customWidth="1"/>
    <col min="12039" max="12288" width="9.140625" style="118"/>
    <col min="12289" max="12289" width="4" style="118" customWidth="1"/>
    <col min="12290" max="12290" width="5.7109375" style="118" customWidth="1"/>
    <col min="12291" max="12291" width="6.85546875" style="118" customWidth="1"/>
    <col min="12292" max="12292" width="5.7109375" style="118" customWidth="1"/>
    <col min="12293" max="12293" width="35.7109375" style="118" customWidth="1"/>
    <col min="12294" max="12294" width="13.7109375" style="118" customWidth="1"/>
    <col min="12295" max="12544" width="9.140625" style="118"/>
    <col min="12545" max="12545" width="4" style="118" customWidth="1"/>
    <col min="12546" max="12546" width="5.7109375" style="118" customWidth="1"/>
    <col min="12547" max="12547" width="6.85546875" style="118" customWidth="1"/>
    <col min="12548" max="12548" width="5.7109375" style="118" customWidth="1"/>
    <col min="12549" max="12549" width="35.7109375" style="118" customWidth="1"/>
    <col min="12550" max="12550" width="13.7109375" style="118" customWidth="1"/>
    <col min="12551" max="12800" width="9.140625" style="118"/>
    <col min="12801" max="12801" width="4" style="118" customWidth="1"/>
    <col min="12802" max="12802" width="5.7109375" style="118" customWidth="1"/>
    <col min="12803" max="12803" width="6.85546875" style="118" customWidth="1"/>
    <col min="12804" max="12804" width="5.7109375" style="118" customWidth="1"/>
    <col min="12805" max="12805" width="35.7109375" style="118" customWidth="1"/>
    <col min="12806" max="12806" width="13.7109375" style="118" customWidth="1"/>
    <col min="12807" max="13056" width="9.140625" style="118"/>
    <col min="13057" max="13057" width="4" style="118" customWidth="1"/>
    <col min="13058" max="13058" width="5.7109375" style="118" customWidth="1"/>
    <col min="13059" max="13059" width="6.85546875" style="118" customWidth="1"/>
    <col min="13060" max="13060" width="5.7109375" style="118" customWidth="1"/>
    <col min="13061" max="13061" width="35.7109375" style="118" customWidth="1"/>
    <col min="13062" max="13062" width="13.7109375" style="118" customWidth="1"/>
    <col min="13063" max="13312" width="9.140625" style="118"/>
    <col min="13313" max="13313" width="4" style="118" customWidth="1"/>
    <col min="13314" max="13314" width="5.7109375" style="118" customWidth="1"/>
    <col min="13315" max="13315" width="6.85546875" style="118" customWidth="1"/>
    <col min="13316" max="13316" width="5.7109375" style="118" customWidth="1"/>
    <col min="13317" max="13317" width="35.7109375" style="118" customWidth="1"/>
    <col min="13318" max="13318" width="13.7109375" style="118" customWidth="1"/>
    <col min="13319" max="13568" width="9.140625" style="118"/>
    <col min="13569" max="13569" width="4" style="118" customWidth="1"/>
    <col min="13570" max="13570" width="5.7109375" style="118" customWidth="1"/>
    <col min="13571" max="13571" width="6.85546875" style="118" customWidth="1"/>
    <col min="13572" max="13572" width="5.7109375" style="118" customWidth="1"/>
    <col min="13573" max="13573" width="35.7109375" style="118" customWidth="1"/>
    <col min="13574" max="13574" width="13.7109375" style="118" customWidth="1"/>
    <col min="13575" max="13824" width="9.140625" style="118"/>
    <col min="13825" max="13825" width="4" style="118" customWidth="1"/>
    <col min="13826" max="13826" width="5.7109375" style="118" customWidth="1"/>
    <col min="13827" max="13827" width="6.85546875" style="118" customWidth="1"/>
    <col min="13828" max="13828" width="5.7109375" style="118" customWidth="1"/>
    <col min="13829" max="13829" width="35.7109375" style="118" customWidth="1"/>
    <col min="13830" max="13830" width="13.7109375" style="118" customWidth="1"/>
    <col min="13831" max="14080" width="9.140625" style="118"/>
    <col min="14081" max="14081" width="4" style="118" customWidth="1"/>
    <col min="14082" max="14082" width="5.7109375" style="118" customWidth="1"/>
    <col min="14083" max="14083" width="6.85546875" style="118" customWidth="1"/>
    <col min="14084" max="14084" width="5.7109375" style="118" customWidth="1"/>
    <col min="14085" max="14085" width="35.7109375" style="118" customWidth="1"/>
    <col min="14086" max="14086" width="13.7109375" style="118" customWidth="1"/>
    <col min="14087" max="14336" width="9.140625" style="118"/>
    <col min="14337" max="14337" width="4" style="118" customWidth="1"/>
    <col min="14338" max="14338" width="5.7109375" style="118" customWidth="1"/>
    <col min="14339" max="14339" width="6.85546875" style="118" customWidth="1"/>
    <col min="14340" max="14340" width="5.7109375" style="118" customWidth="1"/>
    <col min="14341" max="14341" width="35.7109375" style="118" customWidth="1"/>
    <col min="14342" max="14342" width="13.7109375" style="118" customWidth="1"/>
    <col min="14343" max="14592" width="9.140625" style="118"/>
    <col min="14593" max="14593" width="4" style="118" customWidth="1"/>
    <col min="14594" max="14594" width="5.7109375" style="118" customWidth="1"/>
    <col min="14595" max="14595" width="6.85546875" style="118" customWidth="1"/>
    <col min="14596" max="14596" width="5.7109375" style="118" customWidth="1"/>
    <col min="14597" max="14597" width="35.7109375" style="118" customWidth="1"/>
    <col min="14598" max="14598" width="13.7109375" style="118" customWidth="1"/>
    <col min="14599" max="14848" width="9.140625" style="118"/>
    <col min="14849" max="14849" width="4" style="118" customWidth="1"/>
    <col min="14850" max="14850" width="5.7109375" style="118" customWidth="1"/>
    <col min="14851" max="14851" width="6.85546875" style="118" customWidth="1"/>
    <col min="14852" max="14852" width="5.7109375" style="118" customWidth="1"/>
    <col min="14853" max="14853" width="35.7109375" style="118" customWidth="1"/>
    <col min="14854" max="14854" width="13.7109375" style="118" customWidth="1"/>
    <col min="14855" max="15104" width="9.140625" style="118"/>
    <col min="15105" max="15105" width="4" style="118" customWidth="1"/>
    <col min="15106" max="15106" width="5.7109375" style="118" customWidth="1"/>
    <col min="15107" max="15107" width="6.85546875" style="118" customWidth="1"/>
    <col min="15108" max="15108" width="5.7109375" style="118" customWidth="1"/>
    <col min="15109" max="15109" width="35.7109375" style="118" customWidth="1"/>
    <col min="15110" max="15110" width="13.7109375" style="118" customWidth="1"/>
    <col min="15111" max="15360" width="9.140625" style="118"/>
    <col min="15361" max="15361" width="4" style="118" customWidth="1"/>
    <col min="15362" max="15362" width="5.7109375" style="118" customWidth="1"/>
    <col min="15363" max="15363" width="6.85546875" style="118" customWidth="1"/>
    <col min="15364" max="15364" width="5.7109375" style="118" customWidth="1"/>
    <col min="15365" max="15365" width="35.7109375" style="118" customWidth="1"/>
    <col min="15366" max="15366" width="13.7109375" style="118" customWidth="1"/>
    <col min="15367" max="15616" width="9.140625" style="118"/>
    <col min="15617" max="15617" width="4" style="118" customWidth="1"/>
    <col min="15618" max="15618" width="5.7109375" style="118" customWidth="1"/>
    <col min="15619" max="15619" width="6.85546875" style="118" customWidth="1"/>
    <col min="15620" max="15620" width="5.7109375" style="118" customWidth="1"/>
    <col min="15621" max="15621" width="35.7109375" style="118" customWidth="1"/>
    <col min="15622" max="15622" width="13.7109375" style="118" customWidth="1"/>
    <col min="15623" max="15872" width="9.140625" style="118"/>
    <col min="15873" max="15873" width="4" style="118" customWidth="1"/>
    <col min="15874" max="15874" width="5.7109375" style="118" customWidth="1"/>
    <col min="15875" max="15875" width="6.85546875" style="118" customWidth="1"/>
    <col min="15876" max="15876" width="5.7109375" style="118" customWidth="1"/>
    <col min="15877" max="15877" width="35.7109375" style="118" customWidth="1"/>
    <col min="15878" max="15878" width="13.7109375" style="118" customWidth="1"/>
    <col min="15879" max="16128" width="9.140625" style="118"/>
    <col min="16129" max="16129" width="4" style="118" customWidth="1"/>
    <col min="16130" max="16130" width="5.7109375" style="118" customWidth="1"/>
    <col min="16131" max="16131" width="6.85546875" style="118" customWidth="1"/>
    <col min="16132" max="16132" width="5.7109375" style="118" customWidth="1"/>
    <col min="16133" max="16133" width="35.7109375" style="118" customWidth="1"/>
    <col min="16134" max="16134" width="13.7109375" style="118" customWidth="1"/>
    <col min="16135" max="16384" width="9.140625" style="118"/>
  </cols>
  <sheetData>
    <row r="1" spans="1:6" ht="12" customHeight="1">
      <c r="E1" s="82" t="s">
        <v>521</v>
      </c>
      <c r="F1" s="1" t="s">
        <v>0</v>
      </c>
    </row>
    <row r="2" spans="1:6" ht="12" customHeight="1">
      <c r="A2" s="376"/>
      <c r="C2" s="376"/>
      <c r="D2" s="376"/>
      <c r="E2" s="5" t="s">
        <v>530</v>
      </c>
    </row>
    <row r="3" spans="1:6" ht="12" customHeight="1">
      <c r="A3" s="376"/>
      <c r="B3" s="376"/>
      <c r="C3" s="376"/>
      <c r="D3" s="376"/>
      <c r="E3" s="5" t="s">
        <v>2</v>
      </c>
    </row>
    <row r="4" spans="1:6" ht="12" customHeight="1">
      <c r="A4" s="376"/>
      <c r="B4" s="376"/>
      <c r="C4" s="376"/>
      <c r="D4" s="376"/>
      <c r="E4" s="5" t="s">
        <v>511</v>
      </c>
    </row>
    <row r="5" spans="1:6" ht="12" customHeight="1">
      <c r="A5" s="376"/>
      <c r="B5" s="376"/>
      <c r="C5" s="376"/>
      <c r="D5" s="376"/>
      <c r="E5" s="5" t="s">
        <v>3</v>
      </c>
    </row>
    <row r="6" spans="1:6" ht="12" customHeight="1">
      <c r="A6" s="376"/>
      <c r="B6" s="376"/>
      <c r="C6" s="376"/>
      <c r="D6" s="376"/>
      <c r="E6" s="85" t="s">
        <v>0</v>
      </c>
    </row>
    <row r="7" spans="1:6" ht="12" customHeight="1">
      <c r="A7" s="376"/>
      <c r="B7" s="376"/>
      <c r="C7" s="376"/>
      <c r="D7" s="376"/>
      <c r="E7" s="86" t="s">
        <v>0</v>
      </c>
    </row>
    <row r="8" spans="1:6" ht="12" customHeight="1">
      <c r="A8" s="376"/>
      <c r="B8" s="376"/>
      <c r="C8" s="376"/>
      <c r="D8" s="376"/>
      <c r="E8" s="376"/>
    </row>
    <row r="9" spans="1:6" ht="18">
      <c r="A9" s="520" t="s">
        <v>522</v>
      </c>
      <c r="B9" s="520"/>
      <c r="C9" s="520"/>
      <c r="D9" s="520"/>
      <c r="E9" s="520"/>
    </row>
    <row r="10" spans="1:6" ht="18">
      <c r="A10" s="520" t="s">
        <v>523</v>
      </c>
      <c r="B10" s="520"/>
      <c r="C10" s="520"/>
      <c r="D10" s="520"/>
      <c r="E10" s="520"/>
    </row>
    <row r="11" spans="1:6" ht="20.100000000000001" customHeight="1">
      <c r="F11" s="119" t="s">
        <v>160</v>
      </c>
    </row>
    <row r="12" spans="1:6" ht="39.75" customHeight="1">
      <c r="A12" s="377" t="s">
        <v>5</v>
      </c>
      <c r="B12" s="377" t="s">
        <v>6</v>
      </c>
      <c r="C12" s="377" t="s">
        <v>155</v>
      </c>
      <c r="D12" s="377" t="s">
        <v>8</v>
      </c>
      <c r="E12" s="377" t="s">
        <v>524</v>
      </c>
      <c r="F12" s="121" t="s">
        <v>162</v>
      </c>
    </row>
    <row r="13" spans="1:6" ht="11.25" customHeight="1">
      <c r="A13" s="378">
        <v>1</v>
      </c>
      <c r="B13" s="378">
        <v>2</v>
      </c>
      <c r="C13" s="378">
        <v>3</v>
      </c>
      <c r="D13" s="378">
        <v>4</v>
      </c>
      <c r="E13" s="378">
        <v>5</v>
      </c>
      <c r="F13" s="378">
        <v>6</v>
      </c>
    </row>
    <row r="14" spans="1:6" ht="19.5" customHeight="1">
      <c r="A14" s="521" t="s">
        <v>163</v>
      </c>
      <c r="B14" s="515"/>
      <c r="C14" s="515"/>
      <c r="D14" s="515"/>
      <c r="E14" s="515"/>
      <c r="F14" s="516"/>
    </row>
    <row r="15" spans="1:6" ht="30" customHeight="1">
      <c r="A15" s="379" t="s">
        <v>164</v>
      </c>
      <c r="B15" s="379">
        <v>921</v>
      </c>
      <c r="C15" s="379">
        <v>92109</v>
      </c>
      <c r="D15" s="379">
        <v>2480</v>
      </c>
      <c r="E15" s="380" t="s">
        <v>525</v>
      </c>
      <c r="F15" s="381">
        <v>723000</v>
      </c>
    </row>
    <row r="16" spans="1:6" ht="30" customHeight="1" thickBot="1">
      <c r="A16" s="146" t="s">
        <v>119</v>
      </c>
      <c r="B16" s="146">
        <v>921</v>
      </c>
      <c r="C16" s="146">
        <v>92116</v>
      </c>
      <c r="D16" s="146">
        <v>2480</v>
      </c>
      <c r="E16" s="382" t="s">
        <v>526</v>
      </c>
      <c r="F16" s="383">
        <v>127582</v>
      </c>
    </row>
    <row r="17" spans="1:6" ht="30" customHeight="1" thickBot="1">
      <c r="A17" s="522" t="s">
        <v>58</v>
      </c>
      <c r="B17" s="523"/>
      <c r="C17" s="523"/>
      <c r="D17" s="523"/>
      <c r="E17" s="524"/>
      <c r="F17" s="384">
        <f>SUM(F15:F16)</f>
        <v>850582</v>
      </c>
    </row>
    <row r="19" spans="1:6">
      <c r="A19" s="385" t="s">
        <v>0</v>
      </c>
    </row>
    <row r="20" spans="1:6">
      <c r="A20" s="386" t="s">
        <v>0</v>
      </c>
    </row>
    <row r="22" spans="1:6">
      <c r="A22" s="386" t="s">
        <v>0</v>
      </c>
    </row>
  </sheetData>
  <mergeCells count="4">
    <mergeCell ref="A9:E9"/>
    <mergeCell ref="A10:E10"/>
    <mergeCell ref="A14:F14"/>
    <mergeCell ref="A17:E17"/>
  </mergeCells>
  <printOptions horizontalCentered="1"/>
  <pageMargins left="0.55118110236220474" right="0.51181102362204722" top="2.204724409448819" bottom="0.98425196850393704" header="0.51181102362204722" footer="0.51181102362204722"/>
  <pageSetup paperSize="9" scale="9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U34"/>
  <sheetViews>
    <sheetView topLeftCell="C1" workbookViewId="0">
      <selection activeCell="J4" sqref="J4"/>
    </sheetView>
  </sheetViews>
  <sheetFormatPr defaultRowHeight="12.75"/>
  <cols>
    <col min="1" max="1" width="4.7109375" style="81" customWidth="1"/>
    <col min="2" max="2" width="38.28515625" style="81" customWidth="1"/>
    <col min="3" max="3" width="7.7109375" style="81" customWidth="1"/>
    <col min="4" max="4" width="9.28515625" style="81" customWidth="1"/>
    <col min="5" max="5" width="10.28515625" style="81" customWidth="1"/>
    <col min="6" max="6" width="12.85546875" style="81" customWidth="1"/>
    <col min="7" max="7" width="10.85546875" style="81" customWidth="1"/>
    <col min="8" max="8" width="10.7109375" style="81" customWidth="1"/>
    <col min="9" max="9" width="11.7109375" style="81" customWidth="1"/>
    <col min="10" max="10" width="13.5703125" style="81" customWidth="1"/>
    <col min="11" max="11" width="9" style="81" customWidth="1"/>
    <col min="12" max="12" width="13.42578125" style="81" customWidth="1"/>
    <col min="13" max="13" width="10.5703125" style="81" customWidth="1"/>
    <col min="14" max="14" width="9.140625" style="81"/>
    <col min="15" max="15" width="30" style="81" customWidth="1"/>
    <col min="16" max="16" width="13.85546875" style="81" customWidth="1"/>
    <col min="17" max="17" width="9.140625" style="81"/>
    <col min="18" max="18" width="12.5703125" style="81" customWidth="1"/>
    <col min="19" max="19" width="15.28515625" style="81" customWidth="1"/>
    <col min="20" max="20" width="9.140625" style="81"/>
    <col min="21" max="21" width="11.85546875" style="81" customWidth="1"/>
    <col min="22" max="22" width="14.140625" style="81" customWidth="1"/>
    <col min="23" max="256" width="9.140625" style="81"/>
    <col min="257" max="257" width="4.7109375" style="81" customWidth="1"/>
    <col min="258" max="258" width="38.28515625" style="81" customWidth="1"/>
    <col min="259" max="259" width="7.7109375" style="81" customWidth="1"/>
    <col min="260" max="260" width="9.28515625" style="81" customWidth="1"/>
    <col min="261" max="261" width="10.28515625" style="81" customWidth="1"/>
    <col min="262" max="262" width="12.85546875" style="81" customWidth="1"/>
    <col min="263" max="263" width="10.85546875" style="81" customWidth="1"/>
    <col min="264" max="264" width="10.7109375" style="81" customWidth="1"/>
    <col min="265" max="265" width="11.7109375" style="81" customWidth="1"/>
    <col min="266" max="266" width="13.5703125" style="81" customWidth="1"/>
    <col min="267" max="267" width="9" style="81" customWidth="1"/>
    <col min="268" max="268" width="13.42578125" style="81" customWidth="1"/>
    <col min="269" max="269" width="10.5703125" style="81" customWidth="1"/>
    <col min="270" max="270" width="9.140625" style="81"/>
    <col min="271" max="271" width="30" style="81" customWidth="1"/>
    <col min="272" max="272" width="13.85546875" style="81" customWidth="1"/>
    <col min="273" max="273" width="9.140625" style="81"/>
    <col min="274" max="274" width="12.5703125" style="81" customWidth="1"/>
    <col min="275" max="275" width="15.28515625" style="81" customWidth="1"/>
    <col min="276" max="276" width="9.140625" style="81"/>
    <col min="277" max="277" width="11.85546875" style="81" customWidth="1"/>
    <col min="278" max="278" width="14.140625" style="81" customWidth="1"/>
    <col min="279" max="512" width="9.140625" style="81"/>
    <col min="513" max="513" width="4.7109375" style="81" customWidth="1"/>
    <col min="514" max="514" width="38.28515625" style="81" customWidth="1"/>
    <col min="515" max="515" width="7.7109375" style="81" customWidth="1"/>
    <col min="516" max="516" width="9.28515625" style="81" customWidth="1"/>
    <col min="517" max="517" width="10.28515625" style="81" customWidth="1"/>
    <col min="518" max="518" width="12.85546875" style="81" customWidth="1"/>
    <col min="519" max="519" width="10.85546875" style="81" customWidth="1"/>
    <col min="520" max="520" width="10.7109375" style="81" customWidth="1"/>
    <col min="521" max="521" width="11.7109375" style="81" customWidth="1"/>
    <col min="522" max="522" width="13.5703125" style="81" customWidth="1"/>
    <col min="523" max="523" width="9" style="81" customWidth="1"/>
    <col min="524" max="524" width="13.42578125" style="81" customWidth="1"/>
    <col min="525" max="525" width="10.5703125" style="81" customWidth="1"/>
    <col min="526" max="526" width="9.140625" style="81"/>
    <col min="527" max="527" width="30" style="81" customWidth="1"/>
    <col min="528" max="528" width="13.85546875" style="81" customWidth="1"/>
    <col min="529" max="529" width="9.140625" style="81"/>
    <col min="530" max="530" width="12.5703125" style="81" customWidth="1"/>
    <col min="531" max="531" width="15.28515625" style="81" customWidth="1"/>
    <col min="532" max="532" width="9.140625" style="81"/>
    <col min="533" max="533" width="11.85546875" style="81" customWidth="1"/>
    <col min="534" max="534" width="14.140625" style="81" customWidth="1"/>
    <col min="535" max="768" width="9.140625" style="81"/>
    <col min="769" max="769" width="4.7109375" style="81" customWidth="1"/>
    <col min="770" max="770" width="38.28515625" style="81" customWidth="1"/>
    <col min="771" max="771" width="7.7109375" style="81" customWidth="1"/>
    <col min="772" max="772" width="9.28515625" style="81" customWidth="1"/>
    <col min="773" max="773" width="10.28515625" style="81" customWidth="1"/>
    <col min="774" max="774" width="12.85546875" style="81" customWidth="1"/>
    <col min="775" max="775" width="10.85546875" style="81" customWidth="1"/>
    <col min="776" max="776" width="10.7109375" style="81" customWidth="1"/>
    <col min="777" max="777" width="11.7109375" style="81" customWidth="1"/>
    <col min="778" max="778" width="13.5703125" style="81" customWidth="1"/>
    <col min="779" max="779" width="9" style="81" customWidth="1"/>
    <col min="780" max="780" width="13.42578125" style="81" customWidth="1"/>
    <col min="781" max="781" width="10.5703125" style="81" customWidth="1"/>
    <col min="782" max="782" width="9.140625" style="81"/>
    <col min="783" max="783" width="30" style="81" customWidth="1"/>
    <col min="784" max="784" width="13.85546875" style="81" customWidth="1"/>
    <col min="785" max="785" width="9.140625" style="81"/>
    <col min="786" max="786" width="12.5703125" style="81" customWidth="1"/>
    <col min="787" max="787" width="15.28515625" style="81" customWidth="1"/>
    <col min="788" max="788" width="9.140625" style="81"/>
    <col min="789" max="789" width="11.85546875" style="81" customWidth="1"/>
    <col min="790" max="790" width="14.140625" style="81" customWidth="1"/>
    <col min="791" max="1024" width="9.140625" style="81"/>
    <col min="1025" max="1025" width="4.7109375" style="81" customWidth="1"/>
    <col min="1026" max="1026" width="38.28515625" style="81" customWidth="1"/>
    <col min="1027" max="1027" width="7.7109375" style="81" customWidth="1"/>
    <col min="1028" max="1028" width="9.28515625" style="81" customWidth="1"/>
    <col min="1029" max="1029" width="10.28515625" style="81" customWidth="1"/>
    <col min="1030" max="1030" width="12.85546875" style="81" customWidth="1"/>
    <col min="1031" max="1031" width="10.85546875" style="81" customWidth="1"/>
    <col min="1032" max="1032" width="10.7109375" style="81" customWidth="1"/>
    <col min="1033" max="1033" width="11.7109375" style="81" customWidth="1"/>
    <col min="1034" max="1034" width="13.5703125" style="81" customWidth="1"/>
    <col min="1035" max="1035" width="9" style="81" customWidth="1"/>
    <col min="1036" max="1036" width="13.42578125" style="81" customWidth="1"/>
    <col min="1037" max="1037" width="10.5703125" style="81" customWidth="1"/>
    <col min="1038" max="1038" width="9.140625" style="81"/>
    <col min="1039" max="1039" width="30" style="81" customWidth="1"/>
    <col min="1040" max="1040" width="13.85546875" style="81" customWidth="1"/>
    <col min="1041" max="1041" width="9.140625" style="81"/>
    <col min="1042" max="1042" width="12.5703125" style="81" customWidth="1"/>
    <col min="1043" max="1043" width="15.28515625" style="81" customWidth="1"/>
    <col min="1044" max="1044" width="9.140625" style="81"/>
    <col min="1045" max="1045" width="11.85546875" style="81" customWidth="1"/>
    <col min="1046" max="1046" width="14.140625" style="81" customWidth="1"/>
    <col min="1047" max="1280" width="9.140625" style="81"/>
    <col min="1281" max="1281" width="4.7109375" style="81" customWidth="1"/>
    <col min="1282" max="1282" width="38.28515625" style="81" customWidth="1"/>
    <col min="1283" max="1283" width="7.7109375" style="81" customWidth="1"/>
    <col min="1284" max="1284" width="9.28515625" style="81" customWidth="1"/>
    <col min="1285" max="1285" width="10.28515625" style="81" customWidth="1"/>
    <col min="1286" max="1286" width="12.85546875" style="81" customWidth="1"/>
    <col min="1287" max="1287" width="10.85546875" style="81" customWidth="1"/>
    <col min="1288" max="1288" width="10.7109375" style="81" customWidth="1"/>
    <col min="1289" max="1289" width="11.7109375" style="81" customWidth="1"/>
    <col min="1290" max="1290" width="13.5703125" style="81" customWidth="1"/>
    <col min="1291" max="1291" width="9" style="81" customWidth="1"/>
    <col min="1292" max="1292" width="13.42578125" style="81" customWidth="1"/>
    <col min="1293" max="1293" width="10.5703125" style="81" customWidth="1"/>
    <col min="1294" max="1294" width="9.140625" style="81"/>
    <col min="1295" max="1295" width="30" style="81" customWidth="1"/>
    <col min="1296" max="1296" width="13.85546875" style="81" customWidth="1"/>
    <col min="1297" max="1297" width="9.140625" style="81"/>
    <col min="1298" max="1298" width="12.5703125" style="81" customWidth="1"/>
    <col min="1299" max="1299" width="15.28515625" style="81" customWidth="1"/>
    <col min="1300" max="1300" width="9.140625" style="81"/>
    <col min="1301" max="1301" width="11.85546875" style="81" customWidth="1"/>
    <col min="1302" max="1302" width="14.140625" style="81" customWidth="1"/>
    <col min="1303" max="1536" width="9.140625" style="81"/>
    <col min="1537" max="1537" width="4.7109375" style="81" customWidth="1"/>
    <col min="1538" max="1538" width="38.28515625" style="81" customWidth="1"/>
    <col min="1539" max="1539" width="7.7109375" style="81" customWidth="1"/>
    <col min="1540" max="1540" width="9.28515625" style="81" customWidth="1"/>
    <col min="1541" max="1541" width="10.28515625" style="81" customWidth="1"/>
    <col min="1542" max="1542" width="12.85546875" style="81" customWidth="1"/>
    <col min="1543" max="1543" width="10.85546875" style="81" customWidth="1"/>
    <col min="1544" max="1544" width="10.7109375" style="81" customWidth="1"/>
    <col min="1545" max="1545" width="11.7109375" style="81" customWidth="1"/>
    <col min="1546" max="1546" width="13.5703125" style="81" customWidth="1"/>
    <col min="1547" max="1547" width="9" style="81" customWidth="1"/>
    <col min="1548" max="1548" width="13.42578125" style="81" customWidth="1"/>
    <col min="1549" max="1549" width="10.5703125" style="81" customWidth="1"/>
    <col min="1550" max="1550" width="9.140625" style="81"/>
    <col min="1551" max="1551" width="30" style="81" customWidth="1"/>
    <col min="1552" max="1552" width="13.85546875" style="81" customWidth="1"/>
    <col min="1553" max="1553" width="9.140625" style="81"/>
    <col min="1554" max="1554" width="12.5703125" style="81" customWidth="1"/>
    <col min="1555" max="1555" width="15.28515625" style="81" customWidth="1"/>
    <col min="1556" max="1556" width="9.140625" style="81"/>
    <col min="1557" max="1557" width="11.85546875" style="81" customWidth="1"/>
    <col min="1558" max="1558" width="14.140625" style="81" customWidth="1"/>
    <col min="1559" max="1792" width="9.140625" style="81"/>
    <col min="1793" max="1793" width="4.7109375" style="81" customWidth="1"/>
    <col min="1794" max="1794" width="38.28515625" style="81" customWidth="1"/>
    <col min="1795" max="1795" width="7.7109375" style="81" customWidth="1"/>
    <col min="1796" max="1796" width="9.28515625" style="81" customWidth="1"/>
    <col min="1797" max="1797" width="10.28515625" style="81" customWidth="1"/>
    <col min="1798" max="1798" width="12.85546875" style="81" customWidth="1"/>
    <col min="1799" max="1799" width="10.85546875" style="81" customWidth="1"/>
    <col min="1800" max="1800" width="10.7109375" style="81" customWidth="1"/>
    <col min="1801" max="1801" width="11.7109375" style="81" customWidth="1"/>
    <col min="1802" max="1802" width="13.5703125" style="81" customWidth="1"/>
    <col min="1803" max="1803" width="9" style="81" customWidth="1"/>
    <col min="1804" max="1804" width="13.42578125" style="81" customWidth="1"/>
    <col min="1805" max="1805" width="10.5703125" style="81" customWidth="1"/>
    <col min="1806" max="1806" width="9.140625" style="81"/>
    <col min="1807" max="1807" width="30" style="81" customWidth="1"/>
    <col min="1808" max="1808" width="13.85546875" style="81" customWidth="1"/>
    <col min="1809" max="1809" width="9.140625" style="81"/>
    <col min="1810" max="1810" width="12.5703125" style="81" customWidth="1"/>
    <col min="1811" max="1811" width="15.28515625" style="81" customWidth="1"/>
    <col min="1812" max="1812" width="9.140625" style="81"/>
    <col min="1813" max="1813" width="11.85546875" style="81" customWidth="1"/>
    <col min="1814" max="1814" width="14.140625" style="81" customWidth="1"/>
    <col min="1815" max="2048" width="9.140625" style="81"/>
    <col min="2049" max="2049" width="4.7109375" style="81" customWidth="1"/>
    <col min="2050" max="2050" width="38.28515625" style="81" customWidth="1"/>
    <col min="2051" max="2051" width="7.7109375" style="81" customWidth="1"/>
    <col min="2052" max="2052" width="9.28515625" style="81" customWidth="1"/>
    <col min="2053" max="2053" width="10.28515625" style="81" customWidth="1"/>
    <col min="2054" max="2054" width="12.85546875" style="81" customWidth="1"/>
    <col min="2055" max="2055" width="10.85546875" style="81" customWidth="1"/>
    <col min="2056" max="2056" width="10.7109375" style="81" customWidth="1"/>
    <col min="2057" max="2057" width="11.7109375" style="81" customWidth="1"/>
    <col min="2058" max="2058" width="13.5703125" style="81" customWidth="1"/>
    <col min="2059" max="2059" width="9" style="81" customWidth="1"/>
    <col min="2060" max="2060" width="13.42578125" style="81" customWidth="1"/>
    <col min="2061" max="2061" width="10.5703125" style="81" customWidth="1"/>
    <col min="2062" max="2062" width="9.140625" style="81"/>
    <col min="2063" max="2063" width="30" style="81" customWidth="1"/>
    <col min="2064" max="2064" width="13.85546875" style="81" customWidth="1"/>
    <col min="2065" max="2065" width="9.140625" style="81"/>
    <col min="2066" max="2066" width="12.5703125" style="81" customWidth="1"/>
    <col min="2067" max="2067" width="15.28515625" style="81" customWidth="1"/>
    <col min="2068" max="2068" width="9.140625" style="81"/>
    <col min="2069" max="2069" width="11.85546875" style="81" customWidth="1"/>
    <col min="2070" max="2070" width="14.140625" style="81" customWidth="1"/>
    <col min="2071" max="2304" width="9.140625" style="81"/>
    <col min="2305" max="2305" width="4.7109375" style="81" customWidth="1"/>
    <col min="2306" max="2306" width="38.28515625" style="81" customWidth="1"/>
    <col min="2307" max="2307" width="7.7109375" style="81" customWidth="1"/>
    <col min="2308" max="2308" width="9.28515625" style="81" customWidth="1"/>
    <col min="2309" max="2309" width="10.28515625" style="81" customWidth="1"/>
    <col min="2310" max="2310" width="12.85546875" style="81" customWidth="1"/>
    <col min="2311" max="2311" width="10.85546875" style="81" customWidth="1"/>
    <col min="2312" max="2312" width="10.7109375" style="81" customWidth="1"/>
    <col min="2313" max="2313" width="11.7109375" style="81" customWidth="1"/>
    <col min="2314" max="2314" width="13.5703125" style="81" customWidth="1"/>
    <col min="2315" max="2315" width="9" style="81" customWidth="1"/>
    <col min="2316" max="2316" width="13.42578125" style="81" customWidth="1"/>
    <col min="2317" max="2317" width="10.5703125" style="81" customWidth="1"/>
    <col min="2318" max="2318" width="9.140625" style="81"/>
    <col min="2319" max="2319" width="30" style="81" customWidth="1"/>
    <col min="2320" max="2320" width="13.85546875" style="81" customWidth="1"/>
    <col min="2321" max="2321" width="9.140625" style="81"/>
    <col min="2322" max="2322" width="12.5703125" style="81" customWidth="1"/>
    <col min="2323" max="2323" width="15.28515625" style="81" customWidth="1"/>
    <col min="2324" max="2324" width="9.140625" style="81"/>
    <col min="2325" max="2325" width="11.85546875" style="81" customWidth="1"/>
    <col min="2326" max="2326" width="14.140625" style="81" customWidth="1"/>
    <col min="2327" max="2560" width="9.140625" style="81"/>
    <col min="2561" max="2561" width="4.7109375" style="81" customWidth="1"/>
    <col min="2562" max="2562" width="38.28515625" style="81" customWidth="1"/>
    <col min="2563" max="2563" width="7.7109375" style="81" customWidth="1"/>
    <col min="2564" max="2564" width="9.28515625" style="81" customWidth="1"/>
    <col min="2565" max="2565" width="10.28515625" style="81" customWidth="1"/>
    <col min="2566" max="2566" width="12.85546875" style="81" customWidth="1"/>
    <col min="2567" max="2567" width="10.85546875" style="81" customWidth="1"/>
    <col min="2568" max="2568" width="10.7109375" style="81" customWidth="1"/>
    <col min="2569" max="2569" width="11.7109375" style="81" customWidth="1"/>
    <col min="2570" max="2570" width="13.5703125" style="81" customWidth="1"/>
    <col min="2571" max="2571" width="9" style="81" customWidth="1"/>
    <col min="2572" max="2572" width="13.42578125" style="81" customWidth="1"/>
    <col min="2573" max="2573" width="10.5703125" style="81" customWidth="1"/>
    <col min="2574" max="2574" width="9.140625" style="81"/>
    <col min="2575" max="2575" width="30" style="81" customWidth="1"/>
    <col min="2576" max="2576" width="13.85546875" style="81" customWidth="1"/>
    <col min="2577" max="2577" width="9.140625" style="81"/>
    <col min="2578" max="2578" width="12.5703125" style="81" customWidth="1"/>
    <col min="2579" max="2579" width="15.28515625" style="81" customWidth="1"/>
    <col min="2580" max="2580" width="9.140625" style="81"/>
    <col min="2581" max="2581" width="11.85546875" style="81" customWidth="1"/>
    <col min="2582" max="2582" width="14.140625" style="81" customWidth="1"/>
    <col min="2583" max="2816" width="9.140625" style="81"/>
    <col min="2817" max="2817" width="4.7109375" style="81" customWidth="1"/>
    <col min="2818" max="2818" width="38.28515625" style="81" customWidth="1"/>
    <col min="2819" max="2819" width="7.7109375" style="81" customWidth="1"/>
    <col min="2820" max="2820" width="9.28515625" style="81" customWidth="1"/>
    <col min="2821" max="2821" width="10.28515625" style="81" customWidth="1"/>
    <col min="2822" max="2822" width="12.85546875" style="81" customWidth="1"/>
    <col min="2823" max="2823" width="10.85546875" style="81" customWidth="1"/>
    <col min="2824" max="2824" width="10.7109375" style="81" customWidth="1"/>
    <col min="2825" max="2825" width="11.7109375" style="81" customWidth="1"/>
    <col min="2826" max="2826" width="13.5703125" style="81" customWidth="1"/>
    <col min="2827" max="2827" width="9" style="81" customWidth="1"/>
    <col min="2828" max="2828" width="13.42578125" style="81" customWidth="1"/>
    <col min="2829" max="2829" width="10.5703125" style="81" customWidth="1"/>
    <col min="2830" max="2830" width="9.140625" style="81"/>
    <col min="2831" max="2831" width="30" style="81" customWidth="1"/>
    <col min="2832" max="2832" width="13.85546875" style="81" customWidth="1"/>
    <col min="2833" max="2833" width="9.140625" style="81"/>
    <col min="2834" max="2834" width="12.5703125" style="81" customWidth="1"/>
    <col min="2835" max="2835" width="15.28515625" style="81" customWidth="1"/>
    <col min="2836" max="2836" width="9.140625" style="81"/>
    <col min="2837" max="2837" width="11.85546875" style="81" customWidth="1"/>
    <col min="2838" max="2838" width="14.140625" style="81" customWidth="1"/>
    <col min="2839" max="3072" width="9.140625" style="81"/>
    <col min="3073" max="3073" width="4.7109375" style="81" customWidth="1"/>
    <col min="3074" max="3074" width="38.28515625" style="81" customWidth="1"/>
    <col min="3075" max="3075" width="7.7109375" style="81" customWidth="1"/>
    <col min="3076" max="3076" width="9.28515625" style="81" customWidth="1"/>
    <col min="3077" max="3077" width="10.28515625" style="81" customWidth="1"/>
    <col min="3078" max="3078" width="12.85546875" style="81" customWidth="1"/>
    <col min="3079" max="3079" width="10.85546875" style="81" customWidth="1"/>
    <col min="3080" max="3080" width="10.7109375" style="81" customWidth="1"/>
    <col min="3081" max="3081" width="11.7109375" style="81" customWidth="1"/>
    <col min="3082" max="3082" width="13.5703125" style="81" customWidth="1"/>
    <col min="3083" max="3083" width="9" style="81" customWidth="1"/>
    <col min="3084" max="3084" width="13.42578125" style="81" customWidth="1"/>
    <col min="3085" max="3085" width="10.5703125" style="81" customWidth="1"/>
    <col min="3086" max="3086" width="9.140625" style="81"/>
    <col min="3087" max="3087" width="30" style="81" customWidth="1"/>
    <col min="3088" max="3088" width="13.85546875" style="81" customWidth="1"/>
    <col min="3089" max="3089" width="9.140625" style="81"/>
    <col min="3090" max="3090" width="12.5703125" style="81" customWidth="1"/>
    <col min="3091" max="3091" width="15.28515625" style="81" customWidth="1"/>
    <col min="3092" max="3092" width="9.140625" style="81"/>
    <col min="3093" max="3093" width="11.85546875" style="81" customWidth="1"/>
    <col min="3094" max="3094" width="14.140625" style="81" customWidth="1"/>
    <col min="3095" max="3328" width="9.140625" style="81"/>
    <col min="3329" max="3329" width="4.7109375" style="81" customWidth="1"/>
    <col min="3330" max="3330" width="38.28515625" style="81" customWidth="1"/>
    <col min="3331" max="3331" width="7.7109375" style="81" customWidth="1"/>
    <col min="3332" max="3332" width="9.28515625" style="81" customWidth="1"/>
    <col min="3333" max="3333" width="10.28515625" style="81" customWidth="1"/>
    <col min="3334" max="3334" width="12.85546875" style="81" customWidth="1"/>
    <col min="3335" max="3335" width="10.85546875" style="81" customWidth="1"/>
    <col min="3336" max="3336" width="10.7109375" style="81" customWidth="1"/>
    <col min="3337" max="3337" width="11.7109375" style="81" customWidth="1"/>
    <col min="3338" max="3338" width="13.5703125" style="81" customWidth="1"/>
    <col min="3339" max="3339" width="9" style="81" customWidth="1"/>
    <col min="3340" max="3340" width="13.42578125" style="81" customWidth="1"/>
    <col min="3341" max="3341" width="10.5703125" style="81" customWidth="1"/>
    <col min="3342" max="3342" width="9.140625" style="81"/>
    <col min="3343" max="3343" width="30" style="81" customWidth="1"/>
    <col min="3344" max="3344" width="13.85546875" style="81" customWidth="1"/>
    <col min="3345" max="3345" width="9.140625" style="81"/>
    <col min="3346" max="3346" width="12.5703125" style="81" customWidth="1"/>
    <col min="3347" max="3347" width="15.28515625" style="81" customWidth="1"/>
    <col min="3348" max="3348" width="9.140625" style="81"/>
    <col min="3349" max="3349" width="11.85546875" style="81" customWidth="1"/>
    <col min="3350" max="3350" width="14.140625" style="81" customWidth="1"/>
    <col min="3351" max="3584" width="9.140625" style="81"/>
    <col min="3585" max="3585" width="4.7109375" style="81" customWidth="1"/>
    <col min="3586" max="3586" width="38.28515625" style="81" customWidth="1"/>
    <col min="3587" max="3587" width="7.7109375" style="81" customWidth="1"/>
    <col min="3588" max="3588" width="9.28515625" style="81" customWidth="1"/>
    <col min="3589" max="3589" width="10.28515625" style="81" customWidth="1"/>
    <col min="3590" max="3590" width="12.85546875" style="81" customWidth="1"/>
    <col min="3591" max="3591" width="10.85546875" style="81" customWidth="1"/>
    <col min="3592" max="3592" width="10.7109375" style="81" customWidth="1"/>
    <col min="3593" max="3593" width="11.7109375" style="81" customWidth="1"/>
    <col min="3594" max="3594" width="13.5703125" style="81" customWidth="1"/>
    <col min="3595" max="3595" width="9" style="81" customWidth="1"/>
    <col min="3596" max="3596" width="13.42578125" style="81" customWidth="1"/>
    <col min="3597" max="3597" width="10.5703125" style="81" customWidth="1"/>
    <col min="3598" max="3598" width="9.140625" style="81"/>
    <col min="3599" max="3599" width="30" style="81" customWidth="1"/>
    <col min="3600" max="3600" width="13.85546875" style="81" customWidth="1"/>
    <col min="3601" max="3601" width="9.140625" style="81"/>
    <col min="3602" max="3602" width="12.5703125" style="81" customWidth="1"/>
    <col min="3603" max="3603" width="15.28515625" style="81" customWidth="1"/>
    <col min="3604" max="3604" width="9.140625" style="81"/>
    <col min="3605" max="3605" width="11.85546875" style="81" customWidth="1"/>
    <col min="3606" max="3606" width="14.140625" style="81" customWidth="1"/>
    <col min="3607" max="3840" width="9.140625" style="81"/>
    <col min="3841" max="3841" width="4.7109375" style="81" customWidth="1"/>
    <col min="3842" max="3842" width="38.28515625" style="81" customWidth="1"/>
    <col min="3843" max="3843" width="7.7109375" style="81" customWidth="1"/>
    <col min="3844" max="3844" width="9.28515625" style="81" customWidth="1"/>
    <col min="3845" max="3845" width="10.28515625" style="81" customWidth="1"/>
    <col min="3846" max="3846" width="12.85546875" style="81" customWidth="1"/>
    <col min="3847" max="3847" width="10.85546875" style="81" customWidth="1"/>
    <col min="3848" max="3848" width="10.7109375" style="81" customWidth="1"/>
    <col min="3849" max="3849" width="11.7109375" style="81" customWidth="1"/>
    <col min="3850" max="3850" width="13.5703125" style="81" customWidth="1"/>
    <col min="3851" max="3851" width="9" style="81" customWidth="1"/>
    <col min="3852" max="3852" width="13.42578125" style="81" customWidth="1"/>
    <col min="3853" max="3853" width="10.5703125" style="81" customWidth="1"/>
    <col min="3854" max="3854" width="9.140625" style="81"/>
    <col min="3855" max="3855" width="30" style="81" customWidth="1"/>
    <col min="3856" max="3856" width="13.85546875" style="81" customWidth="1"/>
    <col min="3857" max="3857" width="9.140625" style="81"/>
    <col min="3858" max="3858" width="12.5703125" style="81" customWidth="1"/>
    <col min="3859" max="3859" width="15.28515625" style="81" customWidth="1"/>
    <col min="3860" max="3860" width="9.140625" style="81"/>
    <col min="3861" max="3861" width="11.85546875" style="81" customWidth="1"/>
    <col min="3862" max="3862" width="14.140625" style="81" customWidth="1"/>
    <col min="3863" max="4096" width="9.140625" style="81"/>
    <col min="4097" max="4097" width="4.7109375" style="81" customWidth="1"/>
    <col min="4098" max="4098" width="38.28515625" style="81" customWidth="1"/>
    <col min="4099" max="4099" width="7.7109375" style="81" customWidth="1"/>
    <col min="4100" max="4100" width="9.28515625" style="81" customWidth="1"/>
    <col min="4101" max="4101" width="10.28515625" style="81" customWidth="1"/>
    <col min="4102" max="4102" width="12.85546875" style="81" customWidth="1"/>
    <col min="4103" max="4103" width="10.85546875" style="81" customWidth="1"/>
    <col min="4104" max="4104" width="10.7109375" style="81" customWidth="1"/>
    <col min="4105" max="4105" width="11.7109375" style="81" customWidth="1"/>
    <col min="4106" max="4106" width="13.5703125" style="81" customWidth="1"/>
    <col min="4107" max="4107" width="9" style="81" customWidth="1"/>
    <col min="4108" max="4108" width="13.42578125" style="81" customWidth="1"/>
    <col min="4109" max="4109" width="10.5703125" style="81" customWidth="1"/>
    <col min="4110" max="4110" width="9.140625" style="81"/>
    <col min="4111" max="4111" width="30" style="81" customWidth="1"/>
    <col min="4112" max="4112" width="13.85546875" style="81" customWidth="1"/>
    <col min="4113" max="4113" width="9.140625" style="81"/>
    <col min="4114" max="4114" width="12.5703125" style="81" customWidth="1"/>
    <col min="4115" max="4115" width="15.28515625" style="81" customWidth="1"/>
    <col min="4116" max="4116" width="9.140625" style="81"/>
    <col min="4117" max="4117" width="11.85546875" style="81" customWidth="1"/>
    <col min="4118" max="4118" width="14.140625" style="81" customWidth="1"/>
    <col min="4119" max="4352" width="9.140625" style="81"/>
    <col min="4353" max="4353" width="4.7109375" style="81" customWidth="1"/>
    <col min="4354" max="4354" width="38.28515625" style="81" customWidth="1"/>
    <col min="4355" max="4355" width="7.7109375" style="81" customWidth="1"/>
    <col min="4356" max="4356" width="9.28515625" style="81" customWidth="1"/>
    <col min="4357" max="4357" width="10.28515625" style="81" customWidth="1"/>
    <col min="4358" max="4358" width="12.85546875" style="81" customWidth="1"/>
    <col min="4359" max="4359" width="10.85546875" style="81" customWidth="1"/>
    <col min="4360" max="4360" width="10.7109375" style="81" customWidth="1"/>
    <col min="4361" max="4361" width="11.7109375" style="81" customWidth="1"/>
    <col min="4362" max="4362" width="13.5703125" style="81" customWidth="1"/>
    <col min="4363" max="4363" width="9" style="81" customWidth="1"/>
    <col min="4364" max="4364" width="13.42578125" style="81" customWidth="1"/>
    <col min="4365" max="4365" width="10.5703125" style="81" customWidth="1"/>
    <col min="4366" max="4366" width="9.140625" style="81"/>
    <col min="4367" max="4367" width="30" style="81" customWidth="1"/>
    <col min="4368" max="4368" width="13.85546875" style="81" customWidth="1"/>
    <col min="4369" max="4369" width="9.140625" style="81"/>
    <col min="4370" max="4370" width="12.5703125" style="81" customWidth="1"/>
    <col min="4371" max="4371" width="15.28515625" style="81" customWidth="1"/>
    <col min="4372" max="4372" width="9.140625" style="81"/>
    <col min="4373" max="4373" width="11.85546875" style="81" customWidth="1"/>
    <col min="4374" max="4374" width="14.140625" style="81" customWidth="1"/>
    <col min="4375" max="4608" width="9.140625" style="81"/>
    <col min="4609" max="4609" width="4.7109375" style="81" customWidth="1"/>
    <col min="4610" max="4610" width="38.28515625" style="81" customWidth="1"/>
    <col min="4611" max="4611" width="7.7109375" style="81" customWidth="1"/>
    <col min="4612" max="4612" width="9.28515625" style="81" customWidth="1"/>
    <col min="4613" max="4613" width="10.28515625" style="81" customWidth="1"/>
    <col min="4614" max="4614" width="12.85546875" style="81" customWidth="1"/>
    <col min="4615" max="4615" width="10.85546875" style="81" customWidth="1"/>
    <col min="4616" max="4616" width="10.7109375" style="81" customWidth="1"/>
    <col min="4617" max="4617" width="11.7109375" style="81" customWidth="1"/>
    <col min="4618" max="4618" width="13.5703125" style="81" customWidth="1"/>
    <col min="4619" max="4619" width="9" style="81" customWidth="1"/>
    <col min="4620" max="4620" width="13.42578125" style="81" customWidth="1"/>
    <col min="4621" max="4621" width="10.5703125" style="81" customWidth="1"/>
    <col min="4622" max="4622" width="9.140625" style="81"/>
    <col min="4623" max="4623" width="30" style="81" customWidth="1"/>
    <col min="4624" max="4624" width="13.85546875" style="81" customWidth="1"/>
    <col min="4625" max="4625" width="9.140625" style="81"/>
    <col min="4626" max="4626" width="12.5703125" style="81" customWidth="1"/>
    <col min="4627" max="4627" width="15.28515625" style="81" customWidth="1"/>
    <col min="4628" max="4628" width="9.140625" style="81"/>
    <col min="4629" max="4629" width="11.85546875" style="81" customWidth="1"/>
    <col min="4630" max="4630" width="14.140625" style="81" customWidth="1"/>
    <col min="4631" max="4864" width="9.140625" style="81"/>
    <col min="4865" max="4865" width="4.7109375" style="81" customWidth="1"/>
    <col min="4866" max="4866" width="38.28515625" style="81" customWidth="1"/>
    <col min="4867" max="4867" width="7.7109375" style="81" customWidth="1"/>
    <col min="4868" max="4868" width="9.28515625" style="81" customWidth="1"/>
    <col min="4869" max="4869" width="10.28515625" style="81" customWidth="1"/>
    <col min="4870" max="4870" width="12.85546875" style="81" customWidth="1"/>
    <col min="4871" max="4871" width="10.85546875" style="81" customWidth="1"/>
    <col min="4872" max="4872" width="10.7109375" style="81" customWidth="1"/>
    <col min="4873" max="4873" width="11.7109375" style="81" customWidth="1"/>
    <col min="4874" max="4874" width="13.5703125" style="81" customWidth="1"/>
    <col min="4875" max="4875" width="9" style="81" customWidth="1"/>
    <col min="4876" max="4876" width="13.42578125" style="81" customWidth="1"/>
    <col min="4877" max="4877" width="10.5703125" style="81" customWidth="1"/>
    <col min="4878" max="4878" width="9.140625" style="81"/>
    <col min="4879" max="4879" width="30" style="81" customWidth="1"/>
    <col min="4880" max="4880" width="13.85546875" style="81" customWidth="1"/>
    <col min="4881" max="4881" width="9.140625" style="81"/>
    <col min="4882" max="4882" width="12.5703125" style="81" customWidth="1"/>
    <col min="4883" max="4883" width="15.28515625" style="81" customWidth="1"/>
    <col min="4884" max="4884" width="9.140625" style="81"/>
    <col min="4885" max="4885" width="11.85546875" style="81" customWidth="1"/>
    <col min="4886" max="4886" width="14.140625" style="81" customWidth="1"/>
    <col min="4887" max="5120" width="9.140625" style="81"/>
    <col min="5121" max="5121" width="4.7109375" style="81" customWidth="1"/>
    <col min="5122" max="5122" width="38.28515625" style="81" customWidth="1"/>
    <col min="5123" max="5123" width="7.7109375" style="81" customWidth="1"/>
    <col min="5124" max="5124" width="9.28515625" style="81" customWidth="1"/>
    <col min="5125" max="5125" width="10.28515625" style="81" customWidth="1"/>
    <col min="5126" max="5126" width="12.85546875" style="81" customWidth="1"/>
    <col min="5127" max="5127" width="10.85546875" style="81" customWidth="1"/>
    <col min="5128" max="5128" width="10.7109375" style="81" customWidth="1"/>
    <col min="5129" max="5129" width="11.7109375" style="81" customWidth="1"/>
    <col min="5130" max="5130" width="13.5703125" style="81" customWidth="1"/>
    <col min="5131" max="5131" width="9" style="81" customWidth="1"/>
    <col min="5132" max="5132" width="13.42578125" style="81" customWidth="1"/>
    <col min="5133" max="5133" width="10.5703125" style="81" customWidth="1"/>
    <col min="5134" max="5134" width="9.140625" style="81"/>
    <col min="5135" max="5135" width="30" style="81" customWidth="1"/>
    <col min="5136" max="5136" width="13.85546875" style="81" customWidth="1"/>
    <col min="5137" max="5137" width="9.140625" style="81"/>
    <col min="5138" max="5138" width="12.5703125" style="81" customWidth="1"/>
    <col min="5139" max="5139" width="15.28515625" style="81" customWidth="1"/>
    <col min="5140" max="5140" width="9.140625" style="81"/>
    <col min="5141" max="5141" width="11.85546875" style="81" customWidth="1"/>
    <col min="5142" max="5142" width="14.140625" style="81" customWidth="1"/>
    <col min="5143" max="5376" width="9.140625" style="81"/>
    <col min="5377" max="5377" width="4.7109375" style="81" customWidth="1"/>
    <col min="5378" max="5378" width="38.28515625" style="81" customWidth="1"/>
    <col min="5379" max="5379" width="7.7109375" style="81" customWidth="1"/>
    <col min="5380" max="5380" width="9.28515625" style="81" customWidth="1"/>
    <col min="5381" max="5381" width="10.28515625" style="81" customWidth="1"/>
    <col min="5382" max="5382" width="12.85546875" style="81" customWidth="1"/>
    <col min="5383" max="5383" width="10.85546875" style="81" customWidth="1"/>
    <col min="5384" max="5384" width="10.7109375" style="81" customWidth="1"/>
    <col min="5385" max="5385" width="11.7109375" style="81" customWidth="1"/>
    <col min="5386" max="5386" width="13.5703125" style="81" customWidth="1"/>
    <col min="5387" max="5387" width="9" style="81" customWidth="1"/>
    <col min="5388" max="5388" width="13.42578125" style="81" customWidth="1"/>
    <col min="5389" max="5389" width="10.5703125" style="81" customWidth="1"/>
    <col min="5390" max="5390" width="9.140625" style="81"/>
    <col min="5391" max="5391" width="30" style="81" customWidth="1"/>
    <col min="5392" max="5392" width="13.85546875" style="81" customWidth="1"/>
    <col min="5393" max="5393" width="9.140625" style="81"/>
    <col min="5394" max="5394" width="12.5703125" style="81" customWidth="1"/>
    <col min="5395" max="5395" width="15.28515625" style="81" customWidth="1"/>
    <col min="5396" max="5396" width="9.140625" style="81"/>
    <col min="5397" max="5397" width="11.85546875" style="81" customWidth="1"/>
    <col min="5398" max="5398" width="14.140625" style="81" customWidth="1"/>
    <col min="5399" max="5632" width="9.140625" style="81"/>
    <col min="5633" max="5633" width="4.7109375" style="81" customWidth="1"/>
    <col min="5634" max="5634" width="38.28515625" style="81" customWidth="1"/>
    <col min="5635" max="5635" width="7.7109375" style="81" customWidth="1"/>
    <col min="5636" max="5636" width="9.28515625" style="81" customWidth="1"/>
    <col min="5637" max="5637" width="10.28515625" style="81" customWidth="1"/>
    <col min="5638" max="5638" width="12.85546875" style="81" customWidth="1"/>
    <col min="5639" max="5639" width="10.85546875" style="81" customWidth="1"/>
    <col min="5640" max="5640" width="10.7109375" style="81" customWidth="1"/>
    <col min="5641" max="5641" width="11.7109375" style="81" customWidth="1"/>
    <col min="5642" max="5642" width="13.5703125" style="81" customWidth="1"/>
    <col min="5643" max="5643" width="9" style="81" customWidth="1"/>
    <col min="5644" max="5644" width="13.42578125" style="81" customWidth="1"/>
    <col min="5645" max="5645" width="10.5703125" style="81" customWidth="1"/>
    <col min="5646" max="5646" width="9.140625" style="81"/>
    <col min="5647" max="5647" width="30" style="81" customWidth="1"/>
    <col min="5648" max="5648" width="13.85546875" style="81" customWidth="1"/>
    <col min="5649" max="5649" width="9.140625" style="81"/>
    <col min="5650" max="5650" width="12.5703125" style="81" customWidth="1"/>
    <col min="5651" max="5651" width="15.28515625" style="81" customWidth="1"/>
    <col min="5652" max="5652" width="9.140625" style="81"/>
    <col min="5653" max="5653" width="11.85546875" style="81" customWidth="1"/>
    <col min="5654" max="5654" width="14.140625" style="81" customWidth="1"/>
    <col min="5655" max="5888" width="9.140625" style="81"/>
    <col min="5889" max="5889" width="4.7109375" style="81" customWidth="1"/>
    <col min="5890" max="5890" width="38.28515625" style="81" customWidth="1"/>
    <col min="5891" max="5891" width="7.7109375" style="81" customWidth="1"/>
    <col min="5892" max="5892" width="9.28515625" style="81" customWidth="1"/>
    <col min="5893" max="5893" width="10.28515625" style="81" customWidth="1"/>
    <col min="5894" max="5894" width="12.85546875" style="81" customWidth="1"/>
    <col min="5895" max="5895" width="10.85546875" style="81" customWidth="1"/>
    <col min="5896" max="5896" width="10.7109375" style="81" customWidth="1"/>
    <col min="5897" max="5897" width="11.7109375" style="81" customWidth="1"/>
    <col min="5898" max="5898" width="13.5703125" style="81" customWidth="1"/>
    <col min="5899" max="5899" width="9" style="81" customWidth="1"/>
    <col min="5900" max="5900" width="13.42578125" style="81" customWidth="1"/>
    <col min="5901" max="5901" width="10.5703125" style="81" customWidth="1"/>
    <col min="5902" max="5902" width="9.140625" style="81"/>
    <col min="5903" max="5903" width="30" style="81" customWidth="1"/>
    <col min="5904" max="5904" width="13.85546875" style="81" customWidth="1"/>
    <col min="5905" max="5905" width="9.140625" style="81"/>
    <col min="5906" max="5906" width="12.5703125" style="81" customWidth="1"/>
    <col min="5907" max="5907" width="15.28515625" style="81" customWidth="1"/>
    <col min="5908" max="5908" width="9.140625" style="81"/>
    <col min="5909" max="5909" width="11.85546875" style="81" customWidth="1"/>
    <col min="5910" max="5910" width="14.140625" style="81" customWidth="1"/>
    <col min="5911" max="6144" width="9.140625" style="81"/>
    <col min="6145" max="6145" width="4.7109375" style="81" customWidth="1"/>
    <col min="6146" max="6146" width="38.28515625" style="81" customWidth="1"/>
    <col min="6147" max="6147" width="7.7109375" style="81" customWidth="1"/>
    <col min="6148" max="6148" width="9.28515625" style="81" customWidth="1"/>
    <col min="6149" max="6149" width="10.28515625" style="81" customWidth="1"/>
    <col min="6150" max="6150" width="12.85546875" style="81" customWidth="1"/>
    <col min="6151" max="6151" width="10.85546875" style="81" customWidth="1"/>
    <col min="6152" max="6152" width="10.7109375" style="81" customWidth="1"/>
    <col min="6153" max="6153" width="11.7109375" style="81" customWidth="1"/>
    <col min="6154" max="6154" width="13.5703125" style="81" customWidth="1"/>
    <col min="6155" max="6155" width="9" style="81" customWidth="1"/>
    <col min="6156" max="6156" width="13.42578125" style="81" customWidth="1"/>
    <col min="6157" max="6157" width="10.5703125" style="81" customWidth="1"/>
    <col min="6158" max="6158" width="9.140625" style="81"/>
    <col min="6159" max="6159" width="30" style="81" customWidth="1"/>
    <col min="6160" max="6160" width="13.85546875" style="81" customWidth="1"/>
    <col min="6161" max="6161" width="9.140625" style="81"/>
    <col min="6162" max="6162" width="12.5703125" style="81" customWidth="1"/>
    <col min="6163" max="6163" width="15.28515625" style="81" customWidth="1"/>
    <col min="6164" max="6164" width="9.140625" style="81"/>
    <col min="6165" max="6165" width="11.85546875" style="81" customWidth="1"/>
    <col min="6166" max="6166" width="14.140625" style="81" customWidth="1"/>
    <col min="6167" max="6400" width="9.140625" style="81"/>
    <col min="6401" max="6401" width="4.7109375" style="81" customWidth="1"/>
    <col min="6402" max="6402" width="38.28515625" style="81" customWidth="1"/>
    <col min="6403" max="6403" width="7.7109375" style="81" customWidth="1"/>
    <col min="6404" max="6404" width="9.28515625" style="81" customWidth="1"/>
    <col min="6405" max="6405" width="10.28515625" style="81" customWidth="1"/>
    <col min="6406" max="6406" width="12.85546875" style="81" customWidth="1"/>
    <col min="6407" max="6407" width="10.85546875" style="81" customWidth="1"/>
    <col min="6408" max="6408" width="10.7109375" style="81" customWidth="1"/>
    <col min="6409" max="6409" width="11.7109375" style="81" customWidth="1"/>
    <col min="6410" max="6410" width="13.5703125" style="81" customWidth="1"/>
    <col min="6411" max="6411" width="9" style="81" customWidth="1"/>
    <col min="6412" max="6412" width="13.42578125" style="81" customWidth="1"/>
    <col min="6413" max="6413" width="10.5703125" style="81" customWidth="1"/>
    <col min="6414" max="6414" width="9.140625" style="81"/>
    <col min="6415" max="6415" width="30" style="81" customWidth="1"/>
    <col min="6416" max="6416" width="13.85546875" style="81" customWidth="1"/>
    <col min="6417" max="6417" width="9.140625" style="81"/>
    <col min="6418" max="6418" width="12.5703125" style="81" customWidth="1"/>
    <col min="6419" max="6419" width="15.28515625" style="81" customWidth="1"/>
    <col min="6420" max="6420" width="9.140625" style="81"/>
    <col min="6421" max="6421" width="11.85546875" style="81" customWidth="1"/>
    <col min="6422" max="6422" width="14.140625" style="81" customWidth="1"/>
    <col min="6423" max="6656" width="9.140625" style="81"/>
    <col min="6657" max="6657" width="4.7109375" style="81" customWidth="1"/>
    <col min="6658" max="6658" width="38.28515625" style="81" customWidth="1"/>
    <col min="6659" max="6659" width="7.7109375" style="81" customWidth="1"/>
    <col min="6660" max="6660" width="9.28515625" style="81" customWidth="1"/>
    <col min="6661" max="6661" width="10.28515625" style="81" customWidth="1"/>
    <col min="6662" max="6662" width="12.85546875" style="81" customWidth="1"/>
    <col min="6663" max="6663" width="10.85546875" style="81" customWidth="1"/>
    <col min="6664" max="6664" width="10.7109375" style="81" customWidth="1"/>
    <col min="6665" max="6665" width="11.7109375" style="81" customWidth="1"/>
    <col min="6666" max="6666" width="13.5703125" style="81" customWidth="1"/>
    <col min="6667" max="6667" width="9" style="81" customWidth="1"/>
    <col min="6668" max="6668" width="13.42578125" style="81" customWidth="1"/>
    <col min="6669" max="6669" width="10.5703125" style="81" customWidth="1"/>
    <col min="6670" max="6670" width="9.140625" style="81"/>
    <col min="6671" max="6671" width="30" style="81" customWidth="1"/>
    <col min="6672" max="6672" width="13.85546875" style="81" customWidth="1"/>
    <col min="6673" max="6673" width="9.140625" style="81"/>
    <col min="6674" max="6674" width="12.5703125" style="81" customWidth="1"/>
    <col min="6675" max="6675" width="15.28515625" style="81" customWidth="1"/>
    <col min="6676" max="6676" width="9.140625" style="81"/>
    <col min="6677" max="6677" width="11.85546875" style="81" customWidth="1"/>
    <col min="6678" max="6678" width="14.140625" style="81" customWidth="1"/>
    <col min="6679" max="6912" width="9.140625" style="81"/>
    <col min="6913" max="6913" width="4.7109375" style="81" customWidth="1"/>
    <col min="6914" max="6914" width="38.28515625" style="81" customWidth="1"/>
    <col min="6915" max="6915" width="7.7109375" style="81" customWidth="1"/>
    <col min="6916" max="6916" width="9.28515625" style="81" customWidth="1"/>
    <col min="6917" max="6917" width="10.28515625" style="81" customWidth="1"/>
    <col min="6918" max="6918" width="12.85546875" style="81" customWidth="1"/>
    <col min="6919" max="6919" width="10.85546875" style="81" customWidth="1"/>
    <col min="6920" max="6920" width="10.7109375" style="81" customWidth="1"/>
    <col min="6921" max="6921" width="11.7109375" style="81" customWidth="1"/>
    <col min="6922" max="6922" width="13.5703125" style="81" customWidth="1"/>
    <col min="6923" max="6923" width="9" style="81" customWidth="1"/>
    <col min="6924" max="6924" width="13.42578125" style="81" customWidth="1"/>
    <col min="6925" max="6925" width="10.5703125" style="81" customWidth="1"/>
    <col min="6926" max="6926" width="9.140625" style="81"/>
    <col min="6927" max="6927" width="30" style="81" customWidth="1"/>
    <col min="6928" max="6928" width="13.85546875" style="81" customWidth="1"/>
    <col min="6929" max="6929" width="9.140625" style="81"/>
    <col min="6930" max="6930" width="12.5703125" style="81" customWidth="1"/>
    <col min="6931" max="6931" width="15.28515625" style="81" customWidth="1"/>
    <col min="6932" max="6932" width="9.140625" style="81"/>
    <col min="6933" max="6933" width="11.85546875" style="81" customWidth="1"/>
    <col min="6934" max="6934" width="14.140625" style="81" customWidth="1"/>
    <col min="6935" max="7168" width="9.140625" style="81"/>
    <col min="7169" max="7169" width="4.7109375" style="81" customWidth="1"/>
    <col min="7170" max="7170" width="38.28515625" style="81" customWidth="1"/>
    <col min="7171" max="7171" width="7.7109375" style="81" customWidth="1"/>
    <col min="7172" max="7172" width="9.28515625" style="81" customWidth="1"/>
    <col min="7173" max="7173" width="10.28515625" style="81" customWidth="1"/>
    <col min="7174" max="7174" width="12.85546875" style="81" customWidth="1"/>
    <col min="7175" max="7175" width="10.85546875" style="81" customWidth="1"/>
    <col min="7176" max="7176" width="10.7109375" style="81" customWidth="1"/>
    <col min="7177" max="7177" width="11.7109375" style="81" customWidth="1"/>
    <col min="7178" max="7178" width="13.5703125" style="81" customWidth="1"/>
    <col min="7179" max="7179" width="9" style="81" customWidth="1"/>
    <col min="7180" max="7180" width="13.42578125" style="81" customWidth="1"/>
    <col min="7181" max="7181" width="10.5703125" style="81" customWidth="1"/>
    <col min="7182" max="7182" width="9.140625" style="81"/>
    <col min="7183" max="7183" width="30" style="81" customWidth="1"/>
    <col min="7184" max="7184" width="13.85546875" style="81" customWidth="1"/>
    <col min="7185" max="7185" width="9.140625" style="81"/>
    <col min="7186" max="7186" width="12.5703125" style="81" customWidth="1"/>
    <col min="7187" max="7187" width="15.28515625" style="81" customWidth="1"/>
    <col min="7188" max="7188" width="9.140625" style="81"/>
    <col min="7189" max="7189" width="11.85546875" style="81" customWidth="1"/>
    <col min="7190" max="7190" width="14.140625" style="81" customWidth="1"/>
    <col min="7191" max="7424" width="9.140625" style="81"/>
    <col min="7425" max="7425" width="4.7109375" style="81" customWidth="1"/>
    <col min="7426" max="7426" width="38.28515625" style="81" customWidth="1"/>
    <col min="7427" max="7427" width="7.7109375" style="81" customWidth="1"/>
    <col min="7428" max="7428" width="9.28515625" style="81" customWidth="1"/>
    <col min="7429" max="7429" width="10.28515625" style="81" customWidth="1"/>
    <col min="7430" max="7430" width="12.85546875" style="81" customWidth="1"/>
    <col min="7431" max="7431" width="10.85546875" style="81" customWidth="1"/>
    <col min="7432" max="7432" width="10.7109375" style="81" customWidth="1"/>
    <col min="7433" max="7433" width="11.7109375" style="81" customWidth="1"/>
    <col min="7434" max="7434" width="13.5703125" style="81" customWidth="1"/>
    <col min="7435" max="7435" width="9" style="81" customWidth="1"/>
    <col min="7436" max="7436" width="13.42578125" style="81" customWidth="1"/>
    <col min="7437" max="7437" width="10.5703125" style="81" customWidth="1"/>
    <col min="7438" max="7438" width="9.140625" style="81"/>
    <col min="7439" max="7439" width="30" style="81" customWidth="1"/>
    <col min="7440" max="7440" width="13.85546875" style="81" customWidth="1"/>
    <col min="7441" max="7441" width="9.140625" style="81"/>
    <col min="7442" max="7442" width="12.5703125" style="81" customWidth="1"/>
    <col min="7443" max="7443" width="15.28515625" style="81" customWidth="1"/>
    <col min="7444" max="7444" width="9.140625" style="81"/>
    <col min="7445" max="7445" width="11.85546875" style="81" customWidth="1"/>
    <col min="7446" max="7446" width="14.140625" style="81" customWidth="1"/>
    <col min="7447" max="7680" width="9.140625" style="81"/>
    <col min="7681" max="7681" width="4.7109375" style="81" customWidth="1"/>
    <col min="7682" max="7682" width="38.28515625" style="81" customWidth="1"/>
    <col min="7683" max="7683" width="7.7109375" style="81" customWidth="1"/>
    <col min="7684" max="7684" width="9.28515625" style="81" customWidth="1"/>
    <col min="7685" max="7685" width="10.28515625" style="81" customWidth="1"/>
    <col min="7686" max="7686" width="12.85546875" style="81" customWidth="1"/>
    <col min="7687" max="7687" width="10.85546875" style="81" customWidth="1"/>
    <col min="7688" max="7688" width="10.7109375" style="81" customWidth="1"/>
    <col min="7689" max="7689" width="11.7109375" style="81" customWidth="1"/>
    <col min="7690" max="7690" width="13.5703125" style="81" customWidth="1"/>
    <col min="7691" max="7691" width="9" style="81" customWidth="1"/>
    <col min="7692" max="7692" width="13.42578125" style="81" customWidth="1"/>
    <col min="7693" max="7693" width="10.5703125" style="81" customWidth="1"/>
    <col min="7694" max="7694" width="9.140625" style="81"/>
    <col min="7695" max="7695" width="30" style="81" customWidth="1"/>
    <col min="7696" max="7696" width="13.85546875" style="81" customWidth="1"/>
    <col min="7697" max="7697" width="9.140625" style="81"/>
    <col min="7698" max="7698" width="12.5703125" style="81" customWidth="1"/>
    <col min="7699" max="7699" width="15.28515625" style="81" customWidth="1"/>
    <col min="7700" max="7700" width="9.140625" style="81"/>
    <col min="7701" max="7701" width="11.85546875" style="81" customWidth="1"/>
    <col min="7702" max="7702" width="14.140625" style="81" customWidth="1"/>
    <col min="7703" max="7936" width="9.140625" style="81"/>
    <col min="7937" max="7937" width="4.7109375" style="81" customWidth="1"/>
    <col min="7938" max="7938" width="38.28515625" style="81" customWidth="1"/>
    <col min="7939" max="7939" width="7.7109375" style="81" customWidth="1"/>
    <col min="7940" max="7940" width="9.28515625" style="81" customWidth="1"/>
    <col min="7941" max="7941" width="10.28515625" style="81" customWidth="1"/>
    <col min="7942" max="7942" width="12.85546875" style="81" customWidth="1"/>
    <col min="7943" max="7943" width="10.85546875" style="81" customWidth="1"/>
    <col min="7944" max="7944" width="10.7109375" style="81" customWidth="1"/>
    <col min="7945" max="7945" width="11.7109375" style="81" customWidth="1"/>
    <col min="7946" max="7946" width="13.5703125" style="81" customWidth="1"/>
    <col min="7947" max="7947" width="9" style="81" customWidth="1"/>
    <col min="7948" max="7948" width="13.42578125" style="81" customWidth="1"/>
    <col min="7949" max="7949" width="10.5703125" style="81" customWidth="1"/>
    <col min="7950" max="7950" width="9.140625" style="81"/>
    <col min="7951" max="7951" width="30" style="81" customWidth="1"/>
    <col min="7952" max="7952" width="13.85546875" style="81" customWidth="1"/>
    <col min="7953" max="7953" width="9.140625" style="81"/>
    <col min="7954" max="7954" width="12.5703125" style="81" customWidth="1"/>
    <col min="7955" max="7955" width="15.28515625" style="81" customWidth="1"/>
    <col min="7956" max="7956" width="9.140625" style="81"/>
    <col min="7957" max="7957" width="11.85546875" style="81" customWidth="1"/>
    <col min="7958" max="7958" width="14.140625" style="81" customWidth="1"/>
    <col min="7959" max="8192" width="9.140625" style="81"/>
    <col min="8193" max="8193" width="4.7109375" style="81" customWidth="1"/>
    <col min="8194" max="8194" width="38.28515625" style="81" customWidth="1"/>
    <col min="8195" max="8195" width="7.7109375" style="81" customWidth="1"/>
    <col min="8196" max="8196" width="9.28515625" style="81" customWidth="1"/>
    <col min="8197" max="8197" width="10.28515625" style="81" customWidth="1"/>
    <col min="8198" max="8198" width="12.85546875" style="81" customWidth="1"/>
    <col min="8199" max="8199" width="10.85546875" style="81" customWidth="1"/>
    <col min="8200" max="8200" width="10.7109375" style="81" customWidth="1"/>
    <col min="8201" max="8201" width="11.7109375" style="81" customWidth="1"/>
    <col min="8202" max="8202" width="13.5703125" style="81" customWidth="1"/>
    <col min="8203" max="8203" width="9" style="81" customWidth="1"/>
    <col min="8204" max="8204" width="13.42578125" style="81" customWidth="1"/>
    <col min="8205" max="8205" width="10.5703125" style="81" customWidth="1"/>
    <col min="8206" max="8206" width="9.140625" style="81"/>
    <col min="8207" max="8207" width="30" style="81" customWidth="1"/>
    <col min="8208" max="8208" width="13.85546875" style="81" customWidth="1"/>
    <col min="8209" max="8209" width="9.140625" style="81"/>
    <col min="8210" max="8210" width="12.5703125" style="81" customWidth="1"/>
    <col min="8211" max="8211" width="15.28515625" style="81" customWidth="1"/>
    <col min="8212" max="8212" width="9.140625" style="81"/>
    <col min="8213" max="8213" width="11.85546875" style="81" customWidth="1"/>
    <col min="8214" max="8214" width="14.140625" style="81" customWidth="1"/>
    <col min="8215" max="8448" width="9.140625" style="81"/>
    <col min="8449" max="8449" width="4.7109375" style="81" customWidth="1"/>
    <col min="8450" max="8450" width="38.28515625" style="81" customWidth="1"/>
    <col min="8451" max="8451" width="7.7109375" style="81" customWidth="1"/>
    <col min="8452" max="8452" width="9.28515625" style="81" customWidth="1"/>
    <col min="8453" max="8453" width="10.28515625" style="81" customWidth="1"/>
    <col min="8454" max="8454" width="12.85546875" style="81" customWidth="1"/>
    <col min="8455" max="8455" width="10.85546875" style="81" customWidth="1"/>
    <col min="8456" max="8456" width="10.7109375" style="81" customWidth="1"/>
    <col min="8457" max="8457" width="11.7109375" style="81" customWidth="1"/>
    <col min="8458" max="8458" width="13.5703125" style="81" customWidth="1"/>
    <col min="8459" max="8459" width="9" style="81" customWidth="1"/>
    <col min="8460" max="8460" width="13.42578125" style="81" customWidth="1"/>
    <col min="8461" max="8461" width="10.5703125" style="81" customWidth="1"/>
    <col min="8462" max="8462" width="9.140625" style="81"/>
    <col min="8463" max="8463" width="30" style="81" customWidth="1"/>
    <col min="8464" max="8464" width="13.85546875" style="81" customWidth="1"/>
    <col min="8465" max="8465" width="9.140625" style="81"/>
    <col min="8466" max="8466" width="12.5703125" style="81" customWidth="1"/>
    <col min="8467" max="8467" width="15.28515625" style="81" customWidth="1"/>
    <col min="8468" max="8468" width="9.140625" style="81"/>
    <col min="8469" max="8469" width="11.85546875" style="81" customWidth="1"/>
    <col min="8470" max="8470" width="14.140625" style="81" customWidth="1"/>
    <col min="8471" max="8704" width="9.140625" style="81"/>
    <col min="8705" max="8705" width="4.7109375" style="81" customWidth="1"/>
    <col min="8706" max="8706" width="38.28515625" style="81" customWidth="1"/>
    <col min="8707" max="8707" width="7.7109375" style="81" customWidth="1"/>
    <col min="8708" max="8708" width="9.28515625" style="81" customWidth="1"/>
    <col min="8709" max="8709" width="10.28515625" style="81" customWidth="1"/>
    <col min="8710" max="8710" width="12.85546875" style="81" customWidth="1"/>
    <col min="8711" max="8711" width="10.85546875" style="81" customWidth="1"/>
    <col min="8712" max="8712" width="10.7109375" style="81" customWidth="1"/>
    <col min="8713" max="8713" width="11.7109375" style="81" customWidth="1"/>
    <col min="8714" max="8714" width="13.5703125" style="81" customWidth="1"/>
    <col min="8715" max="8715" width="9" style="81" customWidth="1"/>
    <col min="8716" max="8716" width="13.42578125" style="81" customWidth="1"/>
    <col min="8717" max="8717" width="10.5703125" style="81" customWidth="1"/>
    <col min="8718" max="8718" width="9.140625" style="81"/>
    <col min="8719" max="8719" width="30" style="81" customWidth="1"/>
    <col min="8720" max="8720" width="13.85546875" style="81" customWidth="1"/>
    <col min="8721" max="8721" width="9.140625" style="81"/>
    <col min="8722" max="8722" width="12.5703125" style="81" customWidth="1"/>
    <col min="8723" max="8723" width="15.28515625" style="81" customWidth="1"/>
    <col min="8724" max="8724" width="9.140625" style="81"/>
    <col min="8725" max="8725" width="11.85546875" style="81" customWidth="1"/>
    <col min="8726" max="8726" width="14.140625" style="81" customWidth="1"/>
    <col min="8727" max="8960" width="9.140625" style="81"/>
    <col min="8961" max="8961" width="4.7109375" style="81" customWidth="1"/>
    <col min="8962" max="8962" width="38.28515625" style="81" customWidth="1"/>
    <col min="8963" max="8963" width="7.7109375" style="81" customWidth="1"/>
    <col min="8964" max="8964" width="9.28515625" style="81" customWidth="1"/>
    <col min="8965" max="8965" width="10.28515625" style="81" customWidth="1"/>
    <col min="8966" max="8966" width="12.85546875" style="81" customWidth="1"/>
    <col min="8967" max="8967" width="10.85546875" style="81" customWidth="1"/>
    <col min="8968" max="8968" width="10.7109375" style="81" customWidth="1"/>
    <col min="8969" max="8969" width="11.7109375" style="81" customWidth="1"/>
    <col min="8970" max="8970" width="13.5703125" style="81" customWidth="1"/>
    <col min="8971" max="8971" width="9" style="81" customWidth="1"/>
    <col min="8972" max="8972" width="13.42578125" style="81" customWidth="1"/>
    <col min="8973" max="8973" width="10.5703125" style="81" customWidth="1"/>
    <col min="8974" max="8974" width="9.140625" style="81"/>
    <col min="8975" max="8975" width="30" style="81" customWidth="1"/>
    <col min="8976" max="8976" width="13.85546875" style="81" customWidth="1"/>
    <col min="8977" max="8977" width="9.140625" style="81"/>
    <col min="8978" max="8978" width="12.5703125" style="81" customWidth="1"/>
    <col min="8979" max="8979" width="15.28515625" style="81" customWidth="1"/>
    <col min="8980" max="8980" width="9.140625" style="81"/>
    <col min="8981" max="8981" width="11.85546875" style="81" customWidth="1"/>
    <col min="8982" max="8982" width="14.140625" style="81" customWidth="1"/>
    <col min="8983" max="9216" width="9.140625" style="81"/>
    <col min="9217" max="9217" width="4.7109375" style="81" customWidth="1"/>
    <col min="9218" max="9218" width="38.28515625" style="81" customWidth="1"/>
    <col min="9219" max="9219" width="7.7109375" style="81" customWidth="1"/>
    <col min="9220" max="9220" width="9.28515625" style="81" customWidth="1"/>
    <col min="9221" max="9221" width="10.28515625" style="81" customWidth="1"/>
    <col min="9222" max="9222" width="12.85546875" style="81" customWidth="1"/>
    <col min="9223" max="9223" width="10.85546875" style="81" customWidth="1"/>
    <col min="9224" max="9224" width="10.7109375" style="81" customWidth="1"/>
    <col min="9225" max="9225" width="11.7109375" style="81" customWidth="1"/>
    <col min="9226" max="9226" width="13.5703125" style="81" customWidth="1"/>
    <col min="9227" max="9227" width="9" style="81" customWidth="1"/>
    <col min="9228" max="9228" width="13.42578125" style="81" customWidth="1"/>
    <col min="9229" max="9229" width="10.5703125" style="81" customWidth="1"/>
    <col min="9230" max="9230" width="9.140625" style="81"/>
    <col min="9231" max="9231" width="30" style="81" customWidth="1"/>
    <col min="9232" max="9232" width="13.85546875" style="81" customWidth="1"/>
    <col min="9233" max="9233" width="9.140625" style="81"/>
    <col min="9234" max="9234" width="12.5703125" style="81" customWidth="1"/>
    <col min="9235" max="9235" width="15.28515625" style="81" customWidth="1"/>
    <col min="9236" max="9236" width="9.140625" style="81"/>
    <col min="9237" max="9237" width="11.85546875" style="81" customWidth="1"/>
    <col min="9238" max="9238" width="14.140625" style="81" customWidth="1"/>
    <col min="9239" max="9472" width="9.140625" style="81"/>
    <col min="9473" max="9473" width="4.7109375" style="81" customWidth="1"/>
    <col min="9474" max="9474" width="38.28515625" style="81" customWidth="1"/>
    <col min="9475" max="9475" width="7.7109375" style="81" customWidth="1"/>
    <col min="9476" max="9476" width="9.28515625" style="81" customWidth="1"/>
    <col min="9477" max="9477" width="10.28515625" style="81" customWidth="1"/>
    <col min="9478" max="9478" width="12.85546875" style="81" customWidth="1"/>
    <col min="9479" max="9479" width="10.85546875" style="81" customWidth="1"/>
    <col min="9480" max="9480" width="10.7109375" style="81" customWidth="1"/>
    <col min="9481" max="9481" width="11.7109375" style="81" customWidth="1"/>
    <col min="9482" max="9482" width="13.5703125" style="81" customWidth="1"/>
    <col min="9483" max="9483" width="9" style="81" customWidth="1"/>
    <col min="9484" max="9484" width="13.42578125" style="81" customWidth="1"/>
    <col min="9485" max="9485" width="10.5703125" style="81" customWidth="1"/>
    <col min="9486" max="9486" width="9.140625" style="81"/>
    <col min="9487" max="9487" width="30" style="81" customWidth="1"/>
    <col min="9488" max="9488" width="13.85546875" style="81" customWidth="1"/>
    <col min="9489" max="9489" width="9.140625" style="81"/>
    <col min="9490" max="9490" width="12.5703125" style="81" customWidth="1"/>
    <col min="9491" max="9491" width="15.28515625" style="81" customWidth="1"/>
    <col min="9492" max="9492" width="9.140625" style="81"/>
    <col min="9493" max="9493" width="11.85546875" style="81" customWidth="1"/>
    <col min="9494" max="9494" width="14.140625" style="81" customWidth="1"/>
    <col min="9495" max="9728" width="9.140625" style="81"/>
    <col min="9729" max="9729" width="4.7109375" style="81" customWidth="1"/>
    <col min="9730" max="9730" width="38.28515625" style="81" customWidth="1"/>
    <col min="9731" max="9731" width="7.7109375" style="81" customWidth="1"/>
    <col min="9732" max="9732" width="9.28515625" style="81" customWidth="1"/>
    <col min="9733" max="9733" width="10.28515625" style="81" customWidth="1"/>
    <col min="9734" max="9734" width="12.85546875" style="81" customWidth="1"/>
    <col min="9735" max="9735" width="10.85546875" style="81" customWidth="1"/>
    <col min="9736" max="9736" width="10.7109375" style="81" customWidth="1"/>
    <col min="9737" max="9737" width="11.7109375" style="81" customWidth="1"/>
    <col min="9738" max="9738" width="13.5703125" style="81" customWidth="1"/>
    <col min="9739" max="9739" width="9" style="81" customWidth="1"/>
    <col min="9740" max="9740" width="13.42578125" style="81" customWidth="1"/>
    <col min="9741" max="9741" width="10.5703125" style="81" customWidth="1"/>
    <col min="9742" max="9742" width="9.140625" style="81"/>
    <col min="9743" max="9743" width="30" style="81" customWidth="1"/>
    <col min="9744" max="9744" width="13.85546875" style="81" customWidth="1"/>
    <col min="9745" max="9745" width="9.140625" style="81"/>
    <col min="9746" max="9746" width="12.5703125" style="81" customWidth="1"/>
    <col min="9747" max="9747" width="15.28515625" style="81" customWidth="1"/>
    <col min="9748" max="9748" width="9.140625" style="81"/>
    <col min="9749" max="9749" width="11.85546875" style="81" customWidth="1"/>
    <col min="9750" max="9750" width="14.140625" style="81" customWidth="1"/>
    <col min="9751" max="9984" width="9.140625" style="81"/>
    <col min="9985" max="9985" width="4.7109375" style="81" customWidth="1"/>
    <col min="9986" max="9986" width="38.28515625" style="81" customWidth="1"/>
    <col min="9987" max="9987" width="7.7109375" style="81" customWidth="1"/>
    <col min="9988" max="9988" width="9.28515625" style="81" customWidth="1"/>
    <col min="9989" max="9989" width="10.28515625" style="81" customWidth="1"/>
    <col min="9990" max="9990" width="12.85546875" style="81" customWidth="1"/>
    <col min="9991" max="9991" width="10.85546875" style="81" customWidth="1"/>
    <col min="9992" max="9992" width="10.7109375" style="81" customWidth="1"/>
    <col min="9993" max="9993" width="11.7109375" style="81" customWidth="1"/>
    <col min="9994" max="9994" width="13.5703125" style="81" customWidth="1"/>
    <col min="9995" max="9995" width="9" style="81" customWidth="1"/>
    <col min="9996" max="9996" width="13.42578125" style="81" customWidth="1"/>
    <col min="9997" max="9997" width="10.5703125" style="81" customWidth="1"/>
    <col min="9998" max="9998" width="9.140625" style="81"/>
    <col min="9999" max="9999" width="30" style="81" customWidth="1"/>
    <col min="10000" max="10000" width="13.85546875" style="81" customWidth="1"/>
    <col min="10001" max="10001" width="9.140625" style="81"/>
    <col min="10002" max="10002" width="12.5703125" style="81" customWidth="1"/>
    <col min="10003" max="10003" width="15.28515625" style="81" customWidth="1"/>
    <col min="10004" max="10004" width="9.140625" style="81"/>
    <col min="10005" max="10005" width="11.85546875" style="81" customWidth="1"/>
    <col min="10006" max="10006" width="14.140625" style="81" customWidth="1"/>
    <col min="10007" max="10240" width="9.140625" style="81"/>
    <col min="10241" max="10241" width="4.7109375" style="81" customWidth="1"/>
    <col min="10242" max="10242" width="38.28515625" style="81" customWidth="1"/>
    <col min="10243" max="10243" width="7.7109375" style="81" customWidth="1"/>
    <col min="10244" max="10244" width="9.28515625" style="81" customWidth="1"/>
    <col min="10245" max="10245" width="10.28515625" style="81" customWidth="1"/>
    <col min="10246" max="10246" width="12.85546875" style="81" customWidth="1"/>
    <col min="10247" max="10247" width="10.85546875" style="81" customWidth="1"/>
    <col min="10248" max="10248" width="10.7109375" style="81" customWidth="1"/>
    <col min="10249" max="10249" width="11.7109375" style="81" customWidth="1"/>
    <col min="10250" max="10250" width="13.5703125" style="81" customWidth="1"/>
    <col min="10251" max="10251" width="9" style="81" customWidth="1"/>
    <col min="10252" max="10252" width="13.42578125" style="81" customWidth="1"/>
    <col min="10253" max="10253" width="10.5703125" style="81" customWidth="1"/>
    <col min="10254" max="10254" width="9.140625" style="81"/>
    <col min="10255" max="10255" width="30" style="81" customWidth="1"/>
    <col min="10256" max="10256" width="13.85546875" style="81" customWidth="1"/>
    <col min="10257" max="10257" width="9.140625" style="81"/>
    <col min="10258" max="10258" width="12.5703125" style="81" customWidth="1"/>
    <col min="10259" max="10259" width="15.28515625" style="81" customWidth="1"/>
    <col min="10260" max="10260" width="9.140625" style="81"/>
    <col min="10261" max="10261" width="11.85546875" style="81" customWidth="1"/>
    <col min="10262" max="10262" width="14.140625" style="81" customWidth="1"/>
    <col min="10263" max="10496" width="9.140625" style="81"/>
    <col min="10497" max="10497" width="4.7109375" style="81" customWidth="1"/>
    <col min="10498" max="10498" width="38.28515625" style="81" customWidth="1"/>
    <col min="10499" max="10499" width="7.7109375" style="81" customWidth="1"/>
    <col min="10500" max="10500" width="9.28515625" style="81" customWidth="1"/>
    <col min="10501" max="10501" width="10.28515625" style="81" customWidth="1"/>
    <col min="10502" max="10502" width="12.85546875" style="81" customWidth="1"/>
    <col min="10503" max="10503" width="10.85546875" style="81" customWidth="1"/>
    <col min="10504" max="10504" width="10.7109375" style="81" customWidth="1"/>
    <col min="10505" max="10505" width="11.7109375" style="81" customWidth="1"/>
    <col min="10506" max="10506" width="13.5703125" style="81" customWidth="1"/>
    <col min="10507" max="10507" width="9" style="81" customWidth="1"/>
    <col min="10508" max="10508" width="13.42578125" style="81" customWidth="1"/>
    <col min="10509" max="10509" width="10.5703125" style="81" customWidth="1"/>
    <col min="10510" max="10510" width="9.140625" style="81"/>
    <col min="10511" max="10511" width="30" style="81" customWidth="1"/>
    <col min="10512" max="10512" width="13.85546875" style="81" customWidth="1"/>
    <col min="10513" max="10513" width="9.140625" style="81"/>
    <col min="10514" max="10514" width="12.5703125" style="81" customWidth="1"/>
    <col min="10515" max="10515" width="15.28515625" style="81" customWidth="1"/>
    <col min="10516" max="10516" width="9.140625" style="81"/>
    <col min="10517" max="10517" width="11.85546875" style="81" customWidth="1"/>
    <col min="10518" max="10518" width="14.140625" style="81" customWidth="1"/>
    <col min="10519" max="10752" width="9.140625" style="81"/>
    <col min="10753" max="10753" width="4.7109375" style="81" customWidth="1"/>
    <col min="10754" max="10754" width="38.28515625" style="81" customWidth="1"/>
    <col min="10755" max="10755" width="7.7109375" style="81" customWidth="1"/>
    <col min="10756" max="10756" width="9.28515625" style="81" customWidth="1"/>
    <col min="10757" max="10757" width="10.28515625" style="81" customWidth="1"/>
    <col min="10758" max="10758" width="12.85546875" style="81" customWidth="1"/>
    <col min="10759" max="10759" width="10.85546875" style="81" customWidth="1"/>
    <col min="10760" max="10760" width="10.7109375" style="81" customWidth="1"/>
    <col min="10761" max="10761" width="11.7109375" style="81" customWidth="1"/>
    <col min="10762" max="10762" width="13.5703125" style="81" customWidth="1"/>
    <col min="10763" max="10763" width="9" style="81" customWidth="1"/>
    <col min="10764" max="10764" width="13.42578125" style="81" customWidth="1"/>
    <col min="10765" max="10765" width="10.5703125" style="81" customWidth="1"/>
    <col min="10766" max="10766" width="9.140625" style="81"/>
    <col min="10767" max="10767" width="30" style="81" customWidth="1"/>
    <col min="10768" max="10768" width="13.85546875" style="81" customWidth="1"/>
    <col min="10769" max="10769" width="9.140625" style="81"/>
    <col min="10770" max="10770" width="12.5703125" style="81" customWidth="1"/>
    <col min="10771" max="10771" width="15.28515625" style="81" customWidth="1"/>
    <col min="10772" max="10772" width="9.140625" style="81"/>
    <col min="10773" max="10773" width="11.85546875" style="81" customWidth="1"/>
    <col min="10774" max="10774" width="14.140625" style="81" customWidth="1"/>
    <col min="10775" max="11008" width="9.140625" style="81"/>
    <col min="11009" max="11009" width="4.7109375" style="81" customWidth="1"/>
    <col min="11010" max="11010" width="38.28515625" style="81" customWidth="1"/>
    <col min="11011" max="11011" width="7.7109375" style="81" customWidth="1"/>
    <col min="11012" max="11012" width="9.28515625" style="81" customWidth="1"/>
    <col min="11013" max="11013" width="10.28515625" style="81" customWidth="1"/>
    <col min="11014" max="11014" width="12.85546875" style="81" customWidth="1"/>
    <col min="11015" max="11015" width="10.85546875" style="81" customWidth="1"/>
    <col min="11016" max="11016" width="10.7109375" style="81" customWidth="1"/>
    <col min="11017" max="11017" width="11.7109375" style="81" customWidth="1"/>
    <col min="11018" max="11018" width="13.5703125" style="81" customWidth="1"/>
    <col min="11019" max="11019" width="9" style="81" customWidth="1"/>
    <col min="11020" max="11020" width="13.42578125" style="81" customWidth="1"/>
    <col min="11021" max="11021" width="10.5703125" style="81" customWidth="1"/>
    <col min="11022" max="11022" width="9.140625" style="81"/>
    <col min="11023" max="11023" width="30" style="81" customWidth="1"/>
    <col min="11024" max="11024" width="13.85546875" style="81" customWidth="1"/>
    <col min="11025" max="11025" width="9.140625" style="81"/>
    <col min="11026" max="11026" width="12.5703125" style="81" customWidth="1"/>
    <col min="11027" max="11027" width="15.28515625" style="81" customWidth="1"/>
    <col min="11028" max="11028" width="9.140625" style="81"/>
    <col min="11029" max="11029" width="11.85546875" style="81" customWidth="1"/>
    <col min="11030" max="11030" width="14.140625" style="81" customWidth="1"/>
    <col min="11031" max="11264" width="9.140625" style="81"/>
    <col min="11265" max="11265" width="4.7109375" style="81" customWidth="1"/>
    <col min="11266" max="11266" width="38.28515625" style="81" customWidth="1"/>
    <col min="11267" max="11267" width="7.7109375" style="81" customWidth="1"/>
    <col min="11268" max="11268" width="9.28515625" style="81" customWidth="1"/>
    <col min="11269" max="11269" width="10.28515625" style="81" customWidth="1"/>
    <col min="11270" max="11270" width="12.85546875" style="81" customWidth="1"/>
    <col min="11271" max="11271" width="10.85546875" style="81" customWidth="1"/>
    <col min="11272" max="11272" width="10.7109375" style="81" customWidth="1"/>
    <col min="11273" max="11273" width="11.7109375" style="81" customWidth="1"/>
    <col min="11274" max="11274" width="13.5703125" style="81" customWidth="1"/>
    <col min="11275" max="11275" width="9" style="81" customWidth="1"/>
    <col min="11276" max="11276" width="13.42578125" style="81" customWidth="1"/>
    <col min="11277" max="11277" width="10.5703125" style="81" customWidth="1"/>
    <col min="11278" max="11278" width="9.140625" style="81"/>
    <col min="11279" max="11279" width="30" style="81" customWidth="1"/>
    <col min="11280" max="11280" width="13.85546875" style="81" customWidth="1"/>
    <col min="11281" max="11281" width="9.140625" style="81"/>
    <col min="11282" max="11282" width="12.5703125" style="81" customWidth="1"/>
    <col min="11283" max="11283" width="15.28515625" style="81" customWidth="1"/>
    <col min="11284" max="11284" width="9.140625" style="81"/>
    <col min="11285" max="11285" width="11.85546875" style="81" customWidth="1"/>
    <col min="11286" max="11286" width="14.140625" style="81" customWidth="1"/>
    <col min="11287" max="11520" width="9.140625" style="81"/>
    <col min="11521" max="11521" width="4.7109375" style="81" customWidth="1"/>
    <col min="11522" max="11522" width="38.28515625" style="81" customWidth="1"/>
    <col min="11523" max="11523" width="7.7109375" style="81" customWidth="1"/>
    <col min="11524" max="11524" width="9.28515625" style="81" customWidth="1"/>
    <col min="11525" max="11525" width="10.28515625" style="81" customWidth="1"/>
    <col min="11526" max="11526" width="12.85546875" style="81" customWidth="1"/>
    <col min="11527" max="11527" width="10.85546875" style="81" customWidth="1"/>
    <col min="11528" max="11528" width="10.7109375" style="81" customWidth="1"/>
    <col min="11529" max="11529" width="11.7109375" style="81" customWidth="1"/>
    <col min="11530" max="11530" width="13.5703125" style="81" customWidth="1"/>
    <col min="11531" max="11531" width="9" style="81" customWidth="1"/>
    <col min="11532" max="11532" width="13.42578125" style="81" customWidth="1"/>
    <col min="11533" max="11533" width="10.5703125" style="81" customWidth="1"/>
    <col min="11534" max="11534" width="9.140625" style="81"/>
    <col min="11535" max="11535" width="30" style="81" customWidth="1"/>
    <col min="11536" max="11536" width="13.85546875" style="81" customWidth="1"/>
    <col min="11537" max="11537" width="9.140625" style="81"/>
    <col min="11538" max="11538" width="12.5703125" style="81" customWidth="1"/>
    <col min="11539" max="11539" width="15.28515625" style="81" customWidth="1"/>
    <col min="11540" max="11540" width="9.140625" style="81"/>
    <col min="11541" max="11541" width="11.85546875" style="81" customWidth="1"/>
    <col min="11542" max="11542" width="14.140625" style="81" customWidth="1"/>
    <col min="11543" max="11776" width="9.140625" style="81"/>
    <col min="11777" max="11777" width="4.7109375" style="81" customWidth="1"/>
    <col min="11778" max="11778" width="38.28515625" style="81" customWidth="1"/>
    <col min="11779" max="11779" width="7.7109375" style="81" customWidth="1"/>
    <col min="11780" max="11780" width="9.28515625" style="81" customWidth="1"/>
    <col min="11781" max="11781" width="10.28515625" style="81" customWidth="1"/>
    <col min="11782" max="11782" width="12.85546875" style="81" customWidth="1"/>
    <col min="11783" max="11783" width="10.85546875" style="81" customWidth="1"/>
    <col min="11784" max="11784" width="10.7109375" style="81" customWidth="1"/>
    <col min="11785" max="11785" width="11.7109375" style="81" customWidth="1"/>
    <col min="11786" max="11786" width="13.5703125" style="81" customWidth="1"/>
    <col min="11787" max="11787" width="9" style="81" customWidth="1"/>
    <col min="11788" max="11788" width="13.42578125" style="81" customWidth="1"/>
    <col min="11789" max="11789" width="10.5703125" style="81" customWidth="1"/>
    <col min="11790" max="11790" width="9.140625" style="81"/>
    <col min="11791" max="11791" width="30" style="81" customWidth="1"/>
    <col min="11792" max="11792" width="13.85546875" style="81" customWidth="1"/>
    <col min="11793" max="11793" width="9.140625" style="81"/>
    <col min="11794" max="11794" width="12.5703125" style="81" customWidth="1"/>
    <col min="11795" max="11795" width="15.28515625" style="81" customWidth="1"/>
    <col min="11796" max="11796" width="9.140625" style="81"/>
    <col min="11797" max="11797" width="11.85546875" style="81" customWidth="1"/>
    <col min="11798" max="11798" width="14.140625" style="81" customWidth="1"/>
    <col min="11799" max="12032" width="9.140625" style="81"/>
    <col min="12033" max="12033" width="4.7109375" style="81" customWidth="1"/>
    <col min="12034" max="12034" width="38.28515625" style="81" customWidth="1"/>
    <col min="12035" max="12035" width="7.7109375" style="81" customWidth="1"/>
    <col min="12036" max="12036" width="9.28515625" style="81" customWidth="1"/>
    <col min="12037" max="12037" width="10.28515625" style="81" customWidth="1"/>
    <col min="12038" max="12038" width="12.85546875" style="81" customWidth="1"/>
    <col min="12039" max="12039" width="10.85546875" style="81" customWidth="1"/>
    <col min="12040" max="12040" width="10.7109375" style="81" customWidth="1"/>
    <col min="12041" max="12041" width="11.7109375" style="81" customWidth="1"/>
    <col min="12042" max="12042" width="13.5703125" style="81" customWidth="1"/>
    <col min="12043" max="12043" width="9" style="81" customWidth="1"/>
    <col min="12044" max="12044" width="13.42578125" style="81" customWidth="1"/>
    <col min="12045" max="12045" width="10.5703125" style="81" customWidth="1"/>
    <col min="12046" max="12046" width="9.140625" style="81"/>
    <col min="12047" max="12047" width="30" style="81" customWidth="1"/>
    <col min="12048" max="12048" width="13.85546875" style="81" customWidth="1"/>
    <col min="12049" max="12049" width="9.140625" style="81"/>
    <col min="12050" max="12050" width="12.5703125" style="81" customWidth="1"/>
    <col min="12051" max="12051" width="15.28515625" style="81" customWidth="1"/>
    <col min="12052" max="12052" width="9.140625" style="81"/>
    <col min="12053" max="12053" width="11.85546875" style="81" customWidth="1"/>
    <col min="12054" max="12054" width="14.140625" style="81" customWidth="1"/>
    <col min="12055" max="12288" width="9.140625" style="81"/>
    <col min="12289" max="12289" width="4.7109375" style="81" customWidth="1"/>
    <col min="12290" max="12290" width="38.28515625" style="81" customWidth="1"/>
    <col min="12291" max="12291" width="7.7109375" style="81" customWidth="1"/>
    <col min="12292" max="12292" width="9.28515625" style="81" customWidth="1"/>
    <col min="12293" max="12293" width="10.28515625" style="81" customWidth="1"/>
    <col min="12294" max="12294" width="12.85546875" style="81" customWidth="1"/>
    <col min="12295" max="12295" width="10.85546875" style="81" customWidth="1"/>
    <col min="12296" max="12296" width="10.7109375" style="81" customWidth="1"/>
    <col min="12297" max="12297" width="11.7109375" style="81" customWidth="1"/>
    <col min="12298" max="12298" width="13.5703125" style="81" customWidth="1"/>
    <col min="12299" max="12299" width="9" style="81" customWidth="1"/>
    <col min="12300" max="12300" width="13.42578125" style="81" customWidth="1"/>
    <col min="12301" max="12301" width="10.5703125" style="81" customWidth="1"/>
    <col min="12302" max="12302" width="9.140625" style="81"/>
    <col min="12303" max="12303" width="30" style="81" customWidth="1"/>
    <col min="12304" max="12304" width="13.85546875" style="81" customWidth="1"/>
    <col min="12305" max="12305" width="9.140625" style="81"/>
    <col min="12306" max="12306" width="12.5703125" style="81" customWidth="1"/>
    <col min="12307" max="12307" width="15.28515625" style="81" customWidth="1"/>
    <col min="12308" max="12308" width="9.140625" style="81"/>
    <col min="12309" max="12309" width="11.85546875" style="81" customWidth="1"/>
    <col min="12310" max="12310" width="14.140625" style="81" customWidth="1"/>
    <col min="12311" max="12544" width="9.140625" style="81"/>
    <col min="12545" max="12545" width="4.7109375" style="81" customWidth="1"/>
    <col min="12546" max="12546" width="38.28515625" style="81" customWidth="1"/>
    <col min="12547" max="12547" width="7.7109375" style="81" customWidth="1"/>
    <col min="12548" max="12548" width="9.28515625" style="81" customWidth="1"/>
    <col min="12549" max="12549" width="10.28515625" style="81" customWidth="1"/>
    <col min="12550" max="12550" width="12.85546875" style="81" customWidth="1"/>
    <col min="12551" max="12551" width="10.85546875" style="81" customWidth="1"/>
    <col min="12552" max="12552" width="10.7109375" style="81" customWidth="1"/>
    <col min="12553" max="12553" width="11.7109375" style="81" customWidth="1"/>
    <col min="12554" max="12554" width="13.5703125" style="81" customWidth="1"/>
    <col min="12555" max="12555" width="9" style="81" customWidth="1"/>
    <col min="12556" max="12556" width="13.42578125" style="81" customWidth="1"/>
    <col min="12557" max="12557" width="10.5703125" style="81" customWidth="1"/>
    <col min="12558" max="12558" width="9.140625" style="81"/>
    <col min="12559" max="12559" width="30" style="81" customWidth="1"/>
    <col min="12560" max="12560" width="13.85546875" style="81" customWidth="1"/>
    <col min="12561" max="12561" width="9.140625" style="81"/>
    <col min="12562" max="12562" width="12.5703125" style="81" customWidth="1"/>
    <col min="12563" max="12563" width="15.28515625" style="81" customWidth="1"/>
    <col min="12564" max="12564" width="9.140625" style="81"/>
    <col min="12565" max="12565" width="11.85546875" style="81" customWidth="1"/>
    <col min="12566" max="12566" width="14.140625" style="81" customWidth="1"/>
    <col min="12567" max="12800" width="9.140625" style="81"/>
    <col min="12801" max="12801" width="4.7109375" style="81" customWidth="1"/>
    <col min="12802" max="12802" width="38.28515625" style="81" customWidth="1"/>
    <col min="12803" max="12803" width="7.7109375" style="81" customWidth="1"/>
    <col min="12804" max="12804" width="9.28515625" style="81" customWidth="1"/>
    <col min="12805" max="12805" width="10.28515625" style="81" customWidth="1"/>
    <col min="12806" max="12806" width="12.85546875" style="81" customWidth="1"/>
    <col min="12807" max="12807" width="10.85546875" style="81" customWidth="1"/>
    <col min="12808" max="12808" width="10.7109375" style="81" customWidth="1"/>
    <col min="12809" max="12809" width="11.7109375" style="81" customWidth="1"/>
    <col min="12810" max="12810" width="13.5703125" style="81" customWidth="1"/>
    <col min="12811" max="12811" width="9" style="81" customWidth="1"/>
    <col min="12812" max="12812" width="13.42578125" style="81" customWidth="1"/>
    <col min="12813" max="12813" width="10.5703125" style="81" customWidth="1"/>
    <col min="12814" max="12814" width="9.140625" style="81"/>
    <col min="12815" max="12815" width="30" style="81" customWidth="1"/>
    <col min="12816" max="12816" width="13.85546875" style="81" customWidth="1"/>
    <col min="12817" max="12817" width="9.140625" style="81"/>
    <col min="12818" max="12818" width="12.5703125" style="81" customWidth="1"/>
    <col min="12819" max="12819" width="15.28515625" style="81" customWidth="1"/>
    <col min="12820" max="12820" width="9.140625" style="81"/>
    <col min="12821" max="12821" width="11.85546875" style="81" customWidth="1"/>
    <col min="12822" max="12822" width="14.140625" style="81" customWidth="1"/>
    <col min="12823" max="13056" width="9.140625" style="81"/>
    <col min="13057" max="13057" width="4.7109375" style="81" customWidth="1"/>
    <col min="13058" max="13058" width="38.28515625" style="81" customWidth="1"/>
    <col min="13059" max="13059" width="7.7109375" style="81" customWidth="1"/>
    <col min="13060" max="13060" width="9.28515625" style="81" customWidth="1"/>
    <col min="13061" max="13061" width="10.28515625" style="81" customWidth="1"/>
    <col min="13062" max="13062" width="12.85546875" style="81" customWidth="1"/>
    <col min="13063" max="13063" width="10.85546875" style="81" customWidth="1"/>
    <col min="13064" max="13064" width="10.7109375" style="81" customWidth="1"/>
    <col min="13065" max="13065" width="11.7109375" style="81" customWidth="1"/>
    <col min="13066" max="13066" width="13.5703125" style="81" customWidth="1"/>
    <col min="13067" max="13067" width="9" style="81" customWidth="1"/>
    <col min="13068" max="13068" width="13.42578125" style="81" customWidth="1"/>
    <col min="13069" max="13069" width="10.5703125" style="81" customWidth="1"/>
    <col min="13070" max="13070" width="9.140625" style="81"/>
    <col min="13071" max="13071" width="30" style="81" customWidth="1"/>
    <col min="13072" max="13072" width="13.85546875" style="81" customWidth="1"/>
    <col min="13073" max="13073" width="9.140625" style="81"/>
    <col min="13074" max="13074" width="12.5703125" style="81" customWidth="1"/>
    <col min="13075" max="13075" width="15.28515625" style="81" customWidth="1"/>
    <col min="13076" max="13076" width="9.140625" style="81"/>
    <col min="13077" max="13077" width="11.85546875" style="81" customWidth="1"/>
    <col min="13078" max="13078" width="14.140625" style="81" customWidth="1"/>
    <col min="13079" max="13312" width="9.140625" style="81"/>
    <col min="13313" max="13313" width="4.7109375" style="81" customWidth="1"/>
    <col min="13314" max="13314" width="38.28515625" style="81" customWidth="1"/>
    <col min="13315" max="13315" width="7.7109375" style="81" customWidth="1"/>
    <col min="13316" max="13316" width="9.28515625" style="81" customWidth="1"/>
    <col min="13317" max="13317" width="10.28515625" style="81" customWidth="1"/>
    <col min="13318" max="13318" width="12.85546875" style="81" customWidth="1"/>
    <col min="13319" max="13319" width="10.85546875" style="81" customWidth="1"/>
    <col min="13320" max="13320" width="10.7109375" style="81" customWidth="1"/>
    <col min="13321" max="13321" width="11.7109375" style="81" customWidth="1"/>
    <col min="13322" max="13322" width="13.5703125" style="81" customWidth="1"/>
    <col min="13323" max="13323" width="9" style="81" customWidth="1"/>
    <col min="13324" max="13324" width="13.42578125" style="81" customWidth="1"/>
    <col min="13325" max="13325" width="10.5703125" style="81" customWidth="1"/>
    <col min="13326" max="13326" width="9.140625" style="81"/>
    <col min="13327" max="13327" width="30" style="81" customWidth="1"/>
    <col min="13328" max="13328" width="13.85546875" style="81" customWidth="1"/>
    <col min="13329" max="13329" width="9.140625" style="81"/>
    <col min="13330" max="13330" width="12.5703125" style="81" customWidth="1"/>
    <col min="13331" max="13331" width="15.28515625" style="81" customWidth="1"/>
    <col min="13332" max="13332" width="9.140625" style="81"/>
    <col min="13333" max="13333" width="11.85546875" style="81" customWidth="1"/>
    <col min="13334" max="13334" width="14.140625" style="81" customWidth="1"/>
    <col min="13335" max="13568" width="9.140625" style="81"/>
    <col min="13569" max="13569" width="4.7109375" style="81" customWidth="1"/>
    <col min="13570" max="13570" width="38.28515625" style="81" customWidth="1"/>
    <col min="13571" max="13571" width="7.7109375" style="81" customWidth="1"/>
    <col min="13572" max="13572" width="9.28515625" style="81" customWidth="1"/>
    <col min="13573" max="13573" width="10.28515625" style="81" customWidth="1"/>
    <col min="13574" max="13574" width="12.85546875" style="81" customWidth="1"/>
    <col min="13575" max="13575" width="10.85546875" style="81" customWidth="1"/>
    <col min="13576" max="13576" width="10.7109375" style="81" customWidth="1"/>
    <col min="13577" max="13577" width="11.7109375" style="81" customWidth="1"/>
    <col min="13578" max="13578" width="13.5703125" style="81" customWidth="1"/>
    <col min="13579" max="13579" width="9" style="81" customWidth="1"/>
    <col min="13580" max="13580" width="13.42578125" style="81" customWidth="1"/>
    <col min="13581" max="13581" width="10.5703125" style="81" customWidth="1"/>
    <col min="13582" max="13582" width="9.140625" style="81"/>
    <col min="13583" max="13583" width="30" style="81" customWidth="1"/>
    <col min="13584" max="13584" width="13.85546875" style="81" customWidth="1"/>
    <col min="13585" max="13585" width="9.140625" style="81"/>
    <col min="13586" max="13586" width="12.5703125" style="81" customWidth="1"/>
    <col min="13587" max="13587" width="15.28515625" style="81" customWidth="1"/>
    <col min="13588" max="13588" width="9.140625" style="81"/>
    <col min="13589" max="13589" width="11.85546875" style="81" customWidth="1"/>
    <col min="13590" max="13590" width="14.140625" style="81" customWidth="1"/>
    <col min="13591" max="13824" width="9.140625" style="81"/>
    <col min="13825" max="13825" width="4.7109375" style="81" customWidth="1"/>
    <col min="13826" max="13826" width="38.28515625" style="81" customWidth="1"/>
    <col min="13827" max="13827" width="7.7109375" style="81" customWidth="1"/>
    <col min="13828" max="13828" width="9.28515625" style="81" customWidth="1"/>
    <col min="13829" max="13829" width="10.28515625" style="81" customWidth="1"/>
    <col min="13830" max="13830" width="12.85546875" style="81" customWidth="1"/>
    <col min="13831" max="13831" width="10.85546875" style="81" customWidth="1"/>
    <col min="13832" max="13832" width="10.7109375" style="81" customWidth="1"/>
    <col min="13833" max="13833" width="11.7109375" style="81" customWidth="1"/>
    <col min="13834" max="13834" width="13.5703125" style="81" customWidth="1"/>
    <col min="13835" max="13835" width="9" style="81" customWidth="1"/>
    <col min="13836" max="13836" width="13.42578125" style="81" customWidth="1"/>
    <col min="13837" max="13837" width="10.5703125" style="81" customWidth="1"/>
    <col min="13838" max="13838" width="9.140625" style="81"/>
    <col min="13839" max="13839" width="30" style="81" customWidth="1"/>
    <col min="13840" max="13840" width="13.85546875" style="81" customWidth="1"/>
    <col min="13841" max="13841" width="9.140625" style="81"/>
    <col min="13842" max="13842" width="12.5703125" style="81" customWidth="1"/>
    <col min="13843" max="13843" width="15.28515625" style="81" customWidth="1"/>
    <col min="13844" max="13844" width="9.140625" style="81"/>
    <col min="13845" max="13845" width="11.85546875" style="81" customWidth="1"/>
    <col min="13846" max="13846" width="14.140625" style="81" customWidth="1"/>
    <col min="13847" max="14080" width="9.140625" style="81"/>
    <col min="14081" max="14081" width="4.7109375" style="81" customWidth="1"/>
    <col min="14082" max="14082" width="38.28515625" style="81" customWidth="1"/>
    <col min="14083" max="14083" width="7.7109375" style="81" customWidth="1"/>
    <col min="14084" max="14084" width="9.28515625" style="81" customWidth="1"/>
    <col min="14085" max="14085" width="10.28515625" style="81" customWidth="1"/>
    <col min="14086" max="14086" width="12.85546875" style="81" customWidth="1"/>
    <col min="14087" max="14087" width="10.85546875" style="81" customWidth="1"/>
    <col min="14088" max="14088" width="10.7109375" style="81" customWidth="1"/>
    <col min="14089" max="14089" width="11.7109375" style="81" customWidth="1"/>
    <col min="14090" max="14090" width="13.5703125" style="81" customWidth="1"/>
    <col min="14091" max="14091" width="9" style="81" customWidth="1"/>
    <col min="14092" max="14092" width="13.42578125" style="81" customWidth="1"/>
    <col min="14093" max="14093" width="10.5703125" style="81" customWidth="1"/>
    <col min="14094" max="14094" width="9.140625" style="81"/>
    <col min="14095" max="14095" width="30" style="81" customWidth="1"/>
    <col min="14096" max="14096" width="13.85546875" style="81" customWidth="1"/>
    <col min="14097" max="14097" width="9.140625" style="81"/>
    <col min="14098" max="14098" width="12.5703125" style="81" customWidth="1"/>
    <col min="14099" max="14099" width="15.28515625" style="81" customWidth="1"/>
    <col min="14100" max="14100" width="9.140625" style="81"/>
    <col min="14101" max="14101" width="11.85546875" style="81" customWidth="1"/>
    <col min="14102" max="14102" width="14.140625" style="81" customWidth="1"/>
    <col min="14103" max="14336" width="9.140625" style="81"/>
    <col min="14337" max="14337" width="4.7109375" style="81" customWidth="1"/>
    <col min="14338" max="14338" width="38.28515625" style="81" customWidth="1"/>
    <col min="14339" max="14339" width="7.7109375" style="81" customWidth="1"/>
    <col min="14340" max="14340" width="9.28515625" style="81" customWidth="1"/>
    <col min="14341" max="14341" width="10.28515625" style="81" customWidth="1"/>
    <col min="14342" max="14342" width="12.85546875" style="81" customWidth="1"/>
    <col min="14343" max="14343" width="10.85546875" style="81" customWidth="1"/>
    <col min="14344" max="14344" width="10.7109375" style="81" customWidth="1"/>
    <col min="14345" max="14345" width="11.7109375" style="81" customWidth="1"/>
    <col min="14346" max="14346" width="13.5703125" style="81" customWidth="1"/>
    <col min="14347" max="14347" width="9" style="81" customWidth="1"/>
    <col min="14348" max="14348" width="13.42578125" style="81" customWidth="1"/>
    <col min="14349" max="14349" width="10.5703125" style="81" customWidth="1"/>
    <col min="14350" max="14350" width="9.140625" style="81"/>
    <col min="14351" max="14351" width="30" style="81" customWidth="1"/>
    <col min="14352" max="14352" width="13.85546875" style="81" customWidth="1"/>
    <col min="14353" max="14353" width="9.140625" style="81"/>
    <col min="14354" max="14354" width="12.5703125" style="81" customWidth="1"/>
    <col min="14355" max="14355" width="15.28515625" style="81" customWidth="1"/>
    <col min="14356" max="14356" width="9.140625" style="81"/>
    <col min="14357" max="14357" width="11.85546875" style="81" customWidth="1"/>
    <col min="14358" max="14358" width="14.140625" style="81" customWidth="1"/>
    <col min="14359" max="14592" width="9.140625" style="81"/>
    <col min="14593" max="14593" width="4.7109375" style="81" customWidth="1"/>
    <col min="14594" max="14594" width="38.28515625" style="81" customWidth="1"/>
    <col min="14595" max="14595" width="7.7109375" style="81" customWidth="1"/>
    <col min="14596" max="14596" width="9.28515625" style="81" customWidth="1"/>
    <col min="14597" max="14597" width="10.28515625" style="81" customWidth="1"/>
    <col min="14598" max="14598" width="12.85546875" style="81" customWidth="1"/>
    <col min="14599" max="14599" width="10.85546875" style="81" customWidth="1"/>
    <col min="14600" max="14600" width="10.7109375" style="81" customWidth="1"/>
    <col min="14601" max="14601" width="11.7109375" style="81" customWidth="1"/>
    <col min="14602" max="14602" width="13.5703125" style="81" customWidth="1"/>
    <col min="14603" max="14603" width="9" style="81" customWidth="1"/>
    <col min="14604" max="14604" width="13.42578125" style="81" customWidth="1"/>
    <col min="14605" max="14605" width="10.5703125" style="81" customWidth="1"/>
    <col min="14606" max="14606" width="9.140625" style="81"/>
    <col min="14607" max="14607" width="30" style="81" customWidth="1"/>
    <col min="14608" max="14608" width="13.85546875" style="81" customWidth="1"/>
    <col min="14609" max="14609" width="9.140625" style="81"/>
    <col min="14610" max="14610" width="12.5703125" style="81" customWidth="1"/>
    <col min="14611" max="14611" width="15.28515625" style="81" customWidth="1"/>
    <col min="14612" max="14612" width="9.140625" style="81"/>
    <col min="14613" max="14613" width="11.85546875" style="81" customWidth="1"/>
    <col min="14614" max="14614" width="14.140625" style="81" customWidth="1"/>
    <col min="14615" max="14848" width="9.140625" style="81"/>
    <col min="14849" max="14849" width="4.7109375" style="81" customWidth="1"/>
    <col min="14850" max="14850" width="38.28515625" style="81" customWidth="1"/>
    <col min="14851" max="14851" width="7.7109375" style="81" customWidth="1"/>
    <col min="14852" max="14852" width="9.28515625" style="81" customWidth="1"/>
    <col min="14853" max="14853" width="10.28515625" style="81" customWidth="1"/>
    <col min="14854" max="14854" width="12.85546875" style="81" customWidth="1"/>
    <col min="14855" max="14855" width="10.85546875" style="81" customWidth="1"/>
    <col min="14856" max="14856" width="10.7109375" style="81" customWidth="1"/>
    <col min="14857" max="14857" width="11.7109375" style="81" customWidth="1"/>
    <col min="14858" max="14858" width="13.5703125" style="81" customWidth="1"/>
    <col min="14859" max="14859" width="9" style="81" customWidth="1"/>
    <col min="14860" max="14860" width="13.42578125" style="81" customWidth="1"/>
    <col min="14861" max="14861" width="10.5703125" style="81" customWidth="1"/>
    <col min="14862" max="14862" width="9.140625" style="81"/>
    <col min="14863" max="14863" width="30" style="81" customWidth="1"/>
    <col min="14864" max="14864" width="13.85546875" style="81" customWidth="1"/>
    <col min="14865" max="14865" width="9.140625" style="81"/>
    <col min="14866" max="14866" width="12.5703125" style="81" customWidth="1"/>
    <col min="14867" max="14867" width="15.28515625" style="81" customWidth="1"/>
    <col min="14868" max="14868" width="9.140625" style="81"/>
    <col min="14869" max="14869" width="11.85546875" style="81" customWidth="1"/>
    <col min="14870" max="14870" width="14.140625" style="81" customWidth="1"/>
    <col min="14871" max="15104" width="9.140625" style="81"/>
    <col min="15105" max="15105" width="4.7109375" style="81" customWidth="1"/>
    <col min="15106" max="15106" width="38.28515625" style="81" customWidth="1"/>
    <col min="15107" max="15107" width="7.7109375" style="81" customWidth="1"/>
    <col min="15108" max="15108" width="9.28515625" style="81" customWidth="1"/>
    <col min="15109" max="15109" width="10.28515625" style="81" customWidth="1"/>
    <col min="15110" max="15110" width="12.85546875" style="81" customWidth="1"/>
    <col min="15111" max="15111" width="10.85546875" style="81" customWidth="1"/>
    <col min="15112" max="15112" width="10.7109375" style="81" customWidth="1"/>
    <col min="15113" max="15113" width="11.7109375" style="81" customWidth="1"/>
    <col min="15114" max="15114" width="13.5703125" style="81" customWidth="1"/>
    <col min="15115" max="15115" width="9" style="81" customWidth="1"/>
    <col min="15116" max="15116" width="13.42578125" style="81" customWidth="1"/>
    <col min="15117" max="15117" width="10.5703125" style="81" customWidth="1"/>
    <col min="15118" max="15118" width="9.140625" style="81"/>
    <col min="15119" max="15119" width="30" style="81" customWidth="1"/>
    <col min="15120" max="15120" width="13.85546875" style="81" customWidth="1"/>
    <col min="15121" max="15121" width="9.140625" style="81"/>
    <col min="15122" max="15122" width="12.5703125" style="81" customWidth="1"/>
    <col min="15123" max="15123" width="15.28515625" style="81" customWidth="1"/>
    <col min="15124" max="15124" width="9.140625" style="81"/>
    <col min="15125" max="15125" width="11.85546875" style="81" customWidth="1"/>
    <col min="15126" max="15126" width="14.140625" style="81" customWidth="1"/>
    <col min="15127" max="15360" width="9.140625" style="81"/>
    <col min="15361" max="15361" width="4.7109375" style="81" customWidth="1"/>
    <col min="15362" max="15362" width="38.28515625" style="81" customWidth="1"/>
    <col min="15363" max="15363" width="7.7109375" style="81" customWidth="1"/>
    <col min="15364" max="15364" width="9.28515625" style="81" customWidth="1"/>
    <col min="15365" max="15365" width="10.28515625" style="81" customWidth="1"/>
    <col min="15366" max="15366" width="12.85546875" style="81" customWidth="1"/>
    <col min="15367" max="15367" width="10.85546875" style="81" customWidth="1"/>
    <col min="15368" max="15368" width="10.7109375" style="81" customWidth="1"/>
    <col min="15369" max="15369" width="11.7109375" style="81" customWidth="1"/>
    <col min="15370" max="15370" width="13.5703125" style="81" customWidth="1"/>
    <col min="15371" max="15371" width="9" style="81" customWidth="1"/>
    <col min="15372" max="15372" width="13.42578125" style="81" customWidth="1"/>
    <col min="15373" max="15373" width="10.5703125" style="81" customWidth="1"/>
    <col min="15374" max="15374" width="9.140625" style="81"/>
    <col min="15375" max="15375" width="30" style="81" customWidth="1"/>
    <col min="15376" max="15376" width="13.85546875" style="81" customWidth="1"/>
    <col min="15377" max="15377" width="9.140625" style="81"/>
    <col min="15378" max="15378" width="12.5703125" style="81" customWidth="1"/>
    <col min="15379" max="15379" width="15.28515625" style="81" customWidth="1"/>
    <col min="15380" max="15380" width="9.140625" style="81"/>
    <col min="15381" max="15381" width="11.85546875" style="81" customWidth="1"/>
    <col min="15382" max="15382" width="14.140625" style="81" customWidth="1"/>
    <col min="15383" max="15616" width="9.140625" style="81"/>
    <col min="15617" max="15617" width="4.7109375" style="81" customWidth="1"/>
    <col min="15618" max="15618" width="38.28515625" style="81" customWidth="1"/>
    <col min="15619" max="15619" width="7.7109375" style="81" customWidth="1"/>
    <col min="15620" max="15620" width="9.28515625" style="81" customWidth="1"/>
    <col min="15621" max="15621" width="10.28515625" style="81" customWidth="1"/>
    <col min="15622" max="15622" width="12.85546875" style="81" customWidth="1"/>
    <col min="15623" max="15623" width="10.85546875" style="81" customWidth="1"/>
    <col min="15624" max="15624" width="10.7109375" style="81" customWidth="1"/>
    <col min="15625" max="15625" width="11.7109375" style="81" customWidth="1"/>
    <col min="15626" max="15626" width="13.5703125" style="81" customWidth="1"/>
    <col min="15627" max="15627" width="9" style="81" customWidth="1"/>
    <col min="15628" max="15628" width="13.42578125" style="81" customWidth="1"/>
    <col min="15629" max="15629" width="10.5703125" style="81" customWidth="1"/>
    <col min="15630" max="15630" width="9.140625" style="81"/>
    <col min="15631" max="15631" width="30" style="81" customWidth="1"/>
    <col min="15632" max="15632" width="13.85546875" style="81" customWidth="1"/>
    <col min="15633" max="15633" width="9.140625" style="81"/>
    <col min="15634" max="15634" width="12.5703125" style="81" customWidth="1"/>
    <col min="15635" max="15635" width="15.28515625" style="81" customWidth="1"/>
    <col min="15636" max="15636" width="9.140625" style="81"/>
    <col min="15637" max="15637" width="11.85546875" style="81" customWidth="1"/>
    <col min="15638" max="15638" width="14.140625" style="81" customWidth="1"/>
    <col min="15639" max="15872" width="9.140625" style="81"/>
    <col min="15873" max="15873" width="4.7109375" style="81" customWidth="1"/>
    <col min="15874" max="15874" width="38.28515625" style="81" customWidth="1"/>
    <col min="15875" max="15875" width="7.7109375" style="81" customWidth="1"/>
    <col min="15876" max="15876" width="9.28515625" style="81" customWidth="1"/>
    <col min="15877" max="15877" width="10.28515625" style="81" customWidth="1"/>
    <col min="15878" max="15878" width="12.85546875" style="81" customWidth="1"/>
    <col min="15879" max="15879" width="10.85546875" style="81" customWidth="1"/>
    <col min="15880" max="15880" width="10.7109375" style="81" customWidth="1"/>
    <col min="15881" max="15881" width="11.7109375" style="81" customWidth="1"/>
    <col min="15882" max="15882" width="13.5703125" style="81" customWidth="1"/>
    <col min="15883" max="15883" width="9" style="81" customWidth="1"/>
    <col min="15884" max="15884" width="13.42578125" style="81" customWidth="1"/>
    <col min="15885" max="15885" width="10.5703125" style="81" customWidth="1"/>
    <col min="15886" max="15886" width="9.140625" style="81"/>
    <col min="15887" max="15887" width="30" style="81" customWidth="1"/>
    <col min="15888" max="15888" width="13.85546875" style="81" customWidth="1"/>
    <col min="15889" max="15889" width="9.140625" style="81"/>
    <col min="15890" max="15890" width="12.5703125" style="81" customWidth="1"/>
    <col min="15891" max="15891" width="15.28515625" style="81" customWidth="1"/>
    <col min="15892" max="15892" width="9.140625" style="81"/>
    <col min="15893" max="15893" width="11.85546875" style="81" customWidth="1"/>
    <col min="15894" max="15894" width="14.140625" style="81" customWidth="1"/>
    <col min="15895" max="16128" width="9.140625" style="81"/>
    <col min="16129" max="16129" width="4.7109375" style="81" customWidth="1"/>
    <col min="16130" max="16130" width="38.28515625" style="81" customWidth="1"/>
    <col min="16131" max="16131" width="7.7109375" style="81" customWidth="1"/>
    <col min="16132" max="16132" width="9.28515625" style="81" customWidth="1"/>
    <col min="16133" max="16133" width="10.28515625" style="81" customWidth="1"/>
    <col min="16134" max="16134" width="12.85546875" style="81" customWidth="1"/>
    <col min="16135" max="16135" width="10.85546875" style="81" customWidth="1"/>
    <col min="16136" max="16136" width="10.7109375" style="81" customWidth="1"/>
    <col min="16137" max="16137" width="11.7109375" style="81" customWidth="1"/>
    <col min="16138" max="16138" width="13.5703125" style="81" customWidth="1"/>
    <col min="16139" max="16139" width="9" style="81" customWidth="1"/>
    <col min="16140" max="16140" width="13.42578125" style="81" customWidth="1"/>
    <col min="16141" max="16141" width="10.5703125" style="81" customWidth="1"/>
    <col min="16142" max="16142" width="9.140625" style="81"/>
    <col min="16143" max="16143" width="30" style="81" customWidth="1"/>
    <col min="16144" max="16144" width="13.85546875" style="81" customWidth="1"/>
    <col min="16145" max="16145" width="9.140625" style="81"/>
    <col min="16146" max="16146" width="12.5703125" style="81" customWidth="1"/>
    <col min="16147" max="16147" width="15.28515625" style="81" customWidth="1"/>
    <col min="16148" max="16148" width="9.140625" style="81"/>
    <col min="16149" max="16149" width="11.85546875" style="81" customWidth="1"/>
    <col min="16150" max="16150" width="14.140625" style="81" customWidth="1"/>
    <col min="16151" max="16384" width="9.140625" style="81"/>
  </cols>
  <sheetData>
    <row r="1" spans="1:21">
      <c r="G1" s="1" t="s">
        <v>0</v>
      </c>
      <c r="J1" s="82" t="s">
        <v>130</v>
      </c>
      <c r="L1" s="82"/>
      <c r="U1" s="82" t="s">
        <v>0</v>
      </c>
    </row>
    <row r="2" spans="1:21">
      <c r="J2" s="5" t="s">
        <v>530</v>
      </c>
      <c r="L2" s="82"/>
      <c r="U2" s="83" t="s">
        <v>0</v>
      </c>
    </row>
    <row r="3" spans="1:21">
      <c r="G3" s="81" t="s">
        <v>0</v>
      </c>
      <c r="J3" s="5" t="s">
        <v>2</v>
      </c>
      <c r="L3" s="82"/>
      <c r="U3" s="83" t="s">
        <v>0</v>
      </c>
    </row>
    <row r="4" spans="1:21">
      <c r="J4" s="5" t="s">
        <v>511</v>
      </c>
      <c r="L4" s="82"/>
      <c r="U4" s="84" t="s">
        <v>0</v>
      </c>
    </row>
    <row r="5" spans="1:21">
      <c r="J5" s="5" t="s">
        <v>3</v>
      </c>
      <c r="L5" s="82"/>
      <c r="U5" s="83" t="s">
        <v>0</v>
      </c>
    </row>
    <row r="6" spans="1:21">
      <c r="K6" s="85" t="s">
        <v>0</v>
      </c>
      <c r="L6" s="82"/>
      <c r="U6" s="83" t="s">
        <v>0</v>
      </c>
    </row>
    <row r="7" spans="1:21">
      <c r="K7" s="86" t="s">
        <v>0</v>
      </c>
      <c r="U7" s="86" t="s">
        <v>0</v>
      </c>
    </row>
    <row r="8" spans="1:21">
      <c r="K8" s="86" t="s">
        <v>0</v>
      </c>
      <c r="U8" s="86" t="s">
        <v>0</v>
      </c>
    </row>
    <row r="9" spans="1:21" ht="16.5">
      <c r="A9" s="542" t="s">
        <v>131</v>
      </c>
      <c r="B9" s="542"/>
      <c r="C9" s="542"/>
      <c r="D9" s="542"/>
      <c r="E9" s="542"/>
      <c r="F9" s="542"/>
      <c r="G9" s="542"/>
      <c r="H9" s="542"/>
      <c r="I9" s="542"/>
      <c r="J9" s="542"/>
      <c r="K9" s="542"/>
      <c r="L9" s="542"/>
    </row>
    <row r="10" spans="1:21" ht="16.5">
      <c r="A10" s="542" t="s">
        <v>132</v>
      </c>
      <c r="B10" s="542"/>
      <c r="C10" s="542"/>
      <c r="D10" s="542"/>
      <c r="E10" s="542"/>
      <c r="F10" s="542"/>
      <c r="G10" s="542"/>
      <c r="H10" s="542"/>
      <c r="I10" s="542"/>
      <c r="J10" s="542"/>
      <c r="K10" s="542"/>
      <c r="L10" s="542"/>
    </row>
    <row r="11" spans="1:21" ht="18">
      <c r="A11" s="87"/>
      <c r="B11" s="87"/>
      <c r="C11" s="87"/>
      <c r="D11" s="87"/>
      <c r="E11" s="87"/>
      <c r="F11" s="87"/>
      <c r="G11" s="87"/>
      <c r="H11" s="87"/>
      <c r="I11" s="87"/>
      <c r="J11" s="87"/>
      <c r="K11" s="87"/>
      <c r="L11" s="87"/>
    </row>
    <row r="12" spans="1:21">
      <c r="A12" s="88"/>
      <c r="B12" s="88"/>
      <c r="C12" s="88"/>
      <c r="D12" s="88"/>
      <c r="E12" s="88"/>
      <c r="F12" s="89" t="s">
        <v>0</v>
      </c>
      <c r="G12" s="88"/>
      <c r="H12" s="88"/>
      <c r="I12" s="88"/>
      <c r="J12" s="88"/>
      <c r="K12" s="88"/>
      <c r="L12" s="90"/>
    </row>
    <row r="13" spans="1:21" ht="12.75" customHeight="1">
      <c r="A13" s="543" t="s">
        <v>5</v>
      </c>
      <c r="B13" s="543" t="s">
        <v>133</v>
      </c>
      <c r="C13" s="534" t="s">
        <v>134</v>
      </c>
      <c r="D13" s="544" t="s">
        <v>7</v>
      </c>
      <c r="E13" s="534" t="s">
        <v>135</v>
      </c>
      <c r="F13" s="547" t="s">
        <v>136</v>
      </c>
      <c r="G13" s="548"/>
      <c r="H13" s="548"/>
      <c r="I13" s="549"/>
      <c r="J13" s="547" t="s">
        <v>137</v>
      </c>
      <c r="K13" s="548"/>
      <c r="L13" s="550"/>
      <c r="M13" s="534" t="s">
        <v>138</v>
      </c>
    </row>
    <row r="14" spans="1:21" ht="12.75" customHeight="1">
      <c r="A14" s="543"/>
      <c r="B14" s="543"/>
      <c r="C14" s="535"/>
      <c r="D14" s="545"/>
      <c r="E14" s="535"/>
      <c r="F14" s="537" t="s">
        <v>139</v>
      </c>
      <c r="G14" s="538" t="s">
        <v>71</v>
      </c>
      <c r="H14" s="539"/>
      <c r="I14" s="540"/>
      <c r="J14" s="537" t="s">
        <v>139</v>
      </c>
      <c r="K14" s="538" t="s">
        <v>71</v>
      </c>
      <c r="L14" s="540"/>
      <c r="M14" s="535"/>
    </row>
    <row r="15" spans="1:21" ht="12.75" customHeight="1">
      <c r="A15" s="543"/>
      <c r="B15" s="543"/>
      <c r="C15" s="535"/>
      <c r="D15" s="545"/>
      <c r="E15" s="535"/>
      <c r="F15" s="537"/>
      <c r="G15" s="534" t="s">
        <v>140</v>
      </c>
      <c r="H15" s="538" t="s">
        <v>71</v>
      </c>
      <c r="I15" s="540"/>
      <c r="J15" s="537"/>
      <c r="K15" s="534" t="s">
        <v>141</v>
      </c>
      <c r="L15" s="534" t="s">
        <v>142</v>
      </c>
      <c r="M15" s="535"/>
    </row>
    <row r="16" spans="1:21" ht="48.75" customHeight="1">
      <c r="A16" s="543"/>
      <c r="B16" s="543"/>
      <c r="C16" s="536"/>
      <c r="D16" s="546"/>
      <c r="E16" s="536"/>
      <c r="F16" s="537"/>
      <c r="G16" s="536"/>
      <c r="H16" s="91" t="s">
        <v>143</v>
      </c>
      <c r="I16" s="91" t="s">
        <v>142</v>
      </c>
      <c r="J16" s="537"/>
      <c r="K16" s="536"/>
      <c r="L16" s="541"/>
      <c r="M16" s="536"/>
    </row>
    <row r="17" spans="1:13">
      <c r="A17" s="92" t="s">
        <v>144</v>
      </c>
      <c r="B17" s="93" t="s">
        <v>145</v>
      </c>
      <c r="C17" s="93"/>
      <c r="D17" s="93"/>
      <c r="E17" s="94">
        <f t="shared" ref="E17:J17" si="0">SUM(E19)</f>
        <v>75000</v>
      </c>
      <c r="F17" s="94">
        <f t="shared" si="0"/>
        <v>3983010</v>
      </c>
      <c r="G17" s="94">
        <f t="shared" si="0"/>
        <v>505000</v>
      </c>
      <c r="H17" s="94">
        <f t="shared" si="0"/>
        <v>75000</v>
      </c>
      <c r="I17" s="94">
        <f t="shared" si="0"/>
        <v>430000</v>
      </c>
      <c r="J17" s="94">
        <f t="shared" si="0"/>
        <v>3968010</v>
      </c>
      <c r="K17" s="94"/>
      <c r="L17" s="94">
        <f>SUM(L19)</f>
        <v>508130</v>
      </c>
      <c r="M17" s="94">
        <f>SUM(M19)</f>
        <v>90000</v>
      </c>
    </row>
    <row r="18" spans="1:13">
      <c r="A18" s="95"/>
      <c r="B18" s="96" t="s">
        <v>76</v>
      </c>
      <c r="C18" s="96"/>
      <c r="D18" s="96"/>
      <c r="E18" s="97"/>
      <c r="F18" s="97"/>
      <c r="G18" s="97"/>
      <c r="H18" s="97"/>
      <c r="I18" s="97"/>
      <c r="J18" s="97"/>
      <c r="K18" s="97"/>
      <c r="L18" s="97"/>
      <c r="M18" s="97"/>
    </row>
    <row r="19" spans="1:13">
      <c r="A19" s="98"/>
      <c r="B19" s="99" t="s">
        <v>146</v>
      </c>
      <c r="C19" s="99">
        <v>900</v>
      </c>
      <c r="D19" s="99">
        <v>90017</v>
      </c>
      <c r="E19" s="100">
        <v>75000</v>
      </c>
      <c r="F19" s="100">
        <v>3983010</v>
      </c>
      <c r="G19" s="100">
        <v>505000</v>
      </c>
      <c r="H19" s="100">
        <v>75000</v>
      </c>
      <c r="I19" s="100">
        <v>430000</v>
      </c>
      <c r="J19" s="100">
        <v>3968010</v>
      </c>
      <c r="K19" s="100"/>
      <c r="L19" s="100">
        <v>508130</v>
      </c>
      <c r="M19" s="100">
        <f>+E19+F19-J19</f>
        <v>90000</v>
      </c>
    </row>
    <row r="20" spans="1:13">
      <c r="A20" s="527" t="s">
        <v>147</v>
      </c>
      <c r="B20" s="101" t="s">
        <v>148</v>
      </c>
      <c r="C20" s="101"/>
      <c r="D20" s="101"/>
      <c r="E20" s="101"/>
      <c r="F20" s="102">
        <f>SUM(F22:F33)</f>
        <v>380030</v>
      </c>
      <c r="G20" s="102">
        <f>SUM(G22:G32)</f>
        <v>0</v>
      </c>
      <c r="H20" s="103" t="s">
        <v>60</v>
      </c>
      <c r="I20" s="103" t="s">
        <v>60</v>
      </c>
      <c r="J20" s="102">
        <f>SUM(J22:J33)</f>
        <v>380030</v>
      </c>
      <c r="K20" s="102"/>
      <c r="L20" s="103"/>
      <c r="M20" s="101"/>
    </row>
    <row r="21" spans="1:13">
      <c r="A21" s="528"/>
      <c r="B21" s="96" t="s">
        <v>76</v>
      </c>
      <c r="C21" s="96"/>
      <c r="D21" s="96"/>
      <c r="E21" s="96"/>
      <c r="F21" s="97"/>
      <c r="G21" s="104"/>
      <c r="H21" s="104"/>
      <c r="I21" s="104"/>
      <c r="J21" s="97"/>
      <c r="K21" s="97"/>
      <c r="L21" s="104"/>
      <c r="M21" s="96"/>
    </row>
    <row r="22" spans="1:13">
      <c r="A22" s="528"/>
      <c r="B22" s="530" t="s">
        <v>149</v>
      </c>
      <c r="C22" s="105">
        <v>801</v>
      </c>
      <c r="D22" s="105">
        <v>80101</v>
      </c>
      <c r="E22" s="105"/>
      <c r="F22" s="97">
        <v>16020</v>
      </c>
      <c r="G22" s="104"/>
      <c r="H22" s="104" t="s">
        <v>60</v>
      </c>
      <c r="I22" s="104" t="s">
        <v>60</v>
      </c>
      <c r="J22" s="97">
        <v>16020</v>
      </c>
      <c r="K22" s="97"/>
      <c r="L22" s="104"/>
      <c r="M22" s="105"/>
    </row>
    <row r="23" spans="1:13">
      <c r="A23" s="528"/>
      <c r="B23" s="531"/>
      <c r="C23" s="105">
        <v>801</v>
      </c>
      <c r="D23" s="105">
        <v>80148</v>
      </c>
      <c r="E23" s="105"/>
      <c r="F23" s="97">
        <v>80000</v>
      </c>
      <c r="G23" s="104"/>
      <c r="H23" s="104" t="s">
        <v>60</v>
      </c>
      <c r="I23" s="104" t="s">
        <v>60</v>
      </c>
      <c r="J23" s="97">
        <v>80000</v>
      </c>
      <c r="K23" s="97"/>
      <c r="L23" s="104"/>
      <c r="M23" s="105"/>
    </row>
    <row r="24" spans="1:13">
      <c r="A24" s="528"/>
      <c r="B24" s="530" t="s">
        <v>150</v>
      </c>
      <c r="C24" s="105">
        <v>801</v>
      </c>
      <c r="D24" s="105">
        <v>80101</v>
      </c>
      <c r="E24" s="105"/>
      <c r="F24" s="97">
        <v>32050</v>
      </c>
      <c r="G24" s="104"/>
      <c r="H24" s="104" t="s">
        <v>60</v>
      </c>
      <c r="I24" s="104" t="s">
        <v>60</v>
      </c>
      <c r="J24" s="97">
        <v>32050</v>
      </c>
      <c r="K24" s="97"/>
      <c r="L24" s="104"/>
      <c r="M24" s="105"/>
    </row>
    <row r="25" spans="1:13" ht="20.25" customHeight="1">
      <c r="A25" s="528"/>
      <c r="B25" s="531"/>
      <c r="C25" s="105">
        <v>801</v>
      </c>
      <c r="D25" s="105">
        <v>80148</v>
      </c>
      <c r="E25" s="105"/>
      <c r="F25" s="97">
        <v>65000</v>
      </c>
      <c r="G25" s="104"/>
      <c r="H25" s="104" t="s">
        <v>60</v>
      </c>
      <c r="I25" s="104" t="s">
        <v>60</v>
      </c>
      <c r="J25" s="97">
        <v>65000</v>
      </c>
      <c r="K25" s="97"/>
      <c r="L25" s="104"/>
      <c r="M25" s="105"/>
    </row>
    <row r="26" spans="1:13">
      <c r="A26" s="528"/>
      <c r="B26" s="530" t="s">
        <v>151</v>
      </c>
      <c r="C26" s="105">
        <v>801</v>
      </c>
      <c r="D26" s="105">
        <v>80101</v>
      </c>
      <c r="E26" s="105"/>
      <c r="F26" s="97">
        <v>10200</v>
      </c>
      <c r="G26" s="104"/>
      <c r="H26" s="104" t="s">
        <v>60</v>
      </c>
      <c r="I26" s="104" t="s">
        <v>60</v>
      </c>
      <c r="J26" s="97">
        <v>10200</v>
      </c>
      <c r="K26" s="97"/>
      <c r="L26" s="104"/>
      <c r="M26" s="105"/>
    </row>
    <row r="27" spans="1:13">
      <c r="A27" s="528"/>
      <c r="B27" s="531"/>
      <c r="C27" s="105">
        <v>801</v>
      </c>
      <c r="D27" s="105">
        <v>80148</v>
      </c>
      <c r="E27" s="105"/>
      <c r="F27" s="97">
        <v>85000</v>
      </c>
      <c r="G27" s="104"/>
      <c r="H27" s="104" t="s">
        <v>60</v>
      </c>
      <c r="I27" s="104" t="s">
        <v>60</v>
      </c>
      <c r="J27" s="97">
        <v>85000</v>
      </c>
      <c r="K27" s="97"/>
      <c r="L27" s="104"/>
      <c r="M27" s="105"/>
    </row>
    <row r="28" spans="1:13">
      <c r="A28" s="528"/>
      <c r="B28" s="530" t="s">
        <v>152</v>
      </c>
      <c r="C28" s="105">
        <v>801</v>
      </c>
      <c r="D28" s="105">
        <v>80101</v>
      </c>
      <c r="E28" s="105"/>
      <c r="F28" s="97">
        <v>4520</v>
      </c>
      <c r="G28" s="104"/>
      <c r="H28" s="104" t="s">
        <v>60</v>
      </c>
      <c r="I28" s="104" t="s">
        <v>60</v>
      </c>
      <c r="J28" s="97">
        <v>4520</v>
      </c>
      <c r="K28" s="97"/>
      <c r="L28" s="104"/>
      <c r="M28" s="105"/>
    </row>
    <row r="29" spans="1:13">
      <c r="A29" s="528"/>
      <c r="B29" s="531"/>
      <c r="C29" s="105">
        <v>801</v>
      </c>
      <c r="D29" s="105">
        <v>80148</v>
      </c>
      <c r="E29" s="105"/>
      <c r="F29" s="97">
        <v>22000</v>
      </c>
      <c r="G29" s="104"/>
      <c r="H29" s="104" t="s">
        <v>60</v>
      </c>
      <c r="I29" s="104" t="s">
        <v>60</v>
      </c>
      <c r="J29" s="97">
        <v>22000</v>
      </c>
      <c r="K29" s="97"/>
      <c r="L29" s="104"/>
      <c r="M29" s="105"/>
    </row>
    <row r="30" spans="1:13">
      <c r="A30" s="528"/>
      <c r="B30" s="530" t="s">
        <v>153</v>
      </c>
      <c r="C30" s="105">
        <v>801</v>
      </c>
      <c r="D30" s="105">
        <v>80101</v>
      </c>
      <c r="E30" s="105"/>
      <c r="F30" s="97">
        <v>8720</v>
      </c>
      <c r="G30" s="104"/>
      <c r="H30" s="104" t="s">
        <v>60</v>
      </c>
      <c r="I30" s="104" t="s">
        <v>60</v>
      </c>
      <c r="J30" s="97">
        <v>8720</v>
      </c>
      <c r="K30" s="97"/>
      <c r="L30" s="104"/>
      <c r="M30" s="105"/>
    </row>
    <row r="31" spans="1:13">
      <c r="A31" s="528"/>
      <c r="B31" s="531"/>
      <c r="C31" s="105">
        <v>801</v>
      </c>
      <c r="D31" s="105">
        <v>80148</v>
      </c>
      <c r="E31" s="106"/>
      <c r="F31" s="107">
        <v>30000</v>
      </c>
      <c r="G31" s="108"/>
      <c r="H31" s="104" t="s">
        <v>60</v>
      </c>
      <c r="I31" s="104" t="s">
        <v>60</v>
      </c>
      <c r="J31" s="107">
        <v>30000</v>
      </c>
      <c r="K31" s="107"/>
      <c r="L31" s="108"/>
      <c r="M31" s="106"/>
    </row>
    <row r="32" spans="1:13">
      <c r="A32" s="528"/>
      <c r="B32" s="532" t="s">
        <v>154</v>
      </c>
      <c r="C32" s="106">
        <v>801</v>
      </c>
      <c r="D32" s="106">
        <v>80101</v>
      </c>
      <c r="E32" s="106"/>
      <c r="F32" s="107">
        <v>6520</v>
      </c>
      <c r="G32" s="108"/>
      <c r="H32" s="104" t="s">
        <v>60</v>
      </c>
      <c r="I32" s="104" t="s">
        <v>60</v>
      </c>
      <c r="J32" s="107">
        <v>6520</v>
      </c>
      <c r="K32" s="107"/>
      <c r="L32" s="108"/>
      <c r="M32" s="106"/>
    </row>
    <row r="33" spans="1:13" ht="13.5" thickBot="1">
      <c r="A33" s="529"/>
      <c r="B33" s="533"/>
      <c r="C33" s="106">
        <v>801</v>
      </c>
      <c r="D33" s="106">
        <v>80148</v>
      </c>
      <c r="E33" s="106"/>
      <c r="F33" s="107">
        <v>20000</v>
      </c>
      <c r="G33" s="108"/>
      <c r="H33" s="104" t="s">
        <v>60</v>
      </c>
      <c r="I33" s="104" t="s">
        <v>60</v>
      </c>
      <c r="J33" s="107">
        <v>20000</v>
      </c>
      <c r="K33" s="107"/>
      <c r="L33" s="108"/>
      <c r="M33" s="106"/>
    </row>
    <row r="34" spans="1:13" ht="13.5" thickBot="1">
      <c r="A34" s="525" t="s">
        <v>58</v>
      </c>
      <c r="B34" s="526"/>
      <c r="C34" s="109"/>
      <c r="D34" s="110"/>
      <c r="E34" s="111">
        <f>+E17+E20</f>
        <v>75000</v>
      </c>
      <c r="F34" s="112">
        <f>+F17+F20</f>
        <v>4363040</v>
      </c>
      <c r="G34" s="113">
        <f>+G17+G20</f>
        <v>505000</v>
      </c>
      <c r="H34" s="112">
        <f>+H17</f>
        <v>75000</v>
      </c>
      <c r="I34" s="113">
        <f>+I17</f>
        <v>430000</v>
      </c>
      <c r="J34" s="112">
        <f>+J17+J20</f>
        <v>4348040</v>
      </c>
      <c r="K34" s="113"/>
      <c r="L34" s="112">
        <f>+L17+L20</f>
        <v>508130</v>
      </c>
      <c r="M34" s="112">
        <f>+M17+M20</f>
        <v>90000</v>
      </c>
    </row>
  </sheetData>
  <mergeCells count="26">
    <mergeCell ref="A9:L9"/>
    <mergeCell ref="A10:L10"/>
    <mergeCell ref="A13:A16"/>
    <mergeCell ref="B13:B16"/>
    <mergeCell ref="C13:C16"/>
    <mergeCell ref="D13:D16"/>
    <mergeCell ref="E13:E16"/>
    <mergeCell ref="F13:I13"/>
    <mergeCell ref="J13:L13"/>
    <mergeCell ref="M13:M16"/>
    <mergeCell ref="F14:F16"/>
    <mergeCell ref="G14:I14"/>
    <mergeCell ref="J14:J16"/>
    <mergeCell ref="K14:L14"/>
    <mergeCell ref="G15:G16"/>
    <mergeCell ref="H15:I15"/>
    <mergeCell ref="K15:K16"/>
    <mergeCell ref="L15:L16"/>
    <mergeCell ref="A34:B34"/>
    <mergeCell ref="A20:A33"/>
    <mergeCell ref="B22:B23"/>
    <mergeCell ref="B24:B25"/>
    <mergeCell ref="B26:B27"/>
    <mergeCell ref="B28:B29"/>
    <mergeCell ref="B30:B31"/>
    <mergeCell ref="B32:B33"/>
  </mergeCells>
  <printOptions horizontalCentered="1"/>
  <pageMargins left="0.51181102362204722" right="0.51181102362204722" top="0.89" bottom="0.63" header="0.51181102362204722" footer="0.51181102362204722"/>
  <pageSetup paperSize="9" scale="85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F115"/>
  <sheetViews>
    <sheetView workbookViewId="0">
      <selection activeCell="E4" sqref="E4"/>
    </sheetView>
  </sheetViews>
  <sheetFormatPr defaultRowHeight="14.25"/>
  <cols>
    <col min="1" max="1" width="28.5703125" style="236" customWidth="1"/>
    <col min="2" max="2" width="52" style="236" customWidth="1"/>
    <col min="3" max="3" width="24" style="236" customWidth="1"/>
    <col min="4" max="4" width="8.42578125" style="236" customWidth="1"/>
    <col min="5" max="5" width="9.5703125" style="236" customWidth="1"/>
    <col min="6" max="6" width="7.28515625" style="236" customWidth="1"/>
    <col min="7" max="256" width="9.140625" style="236"/>
    <col min="257" max="257" width="28.5703125" style="236" customWidth="1"/>
    <col min="258" max="258" width="52" style="236" customWidth="1"/>
    <col min="259" max="259" width="24" style="236" customWidth="1"/>
    <col min="260" max="260" width="8.42578125" style="236" customWidth="1"/>
    <col min="261" max="261" width="9.5703125" style="236" customWidth="1"/>
    <col min="262" max="262" width="7.28515625" style="236" customWidth="1"/>
    <col min="263" max="512" width="9.140625" style="236"/>
    <col min="513" max="513" width="28.5703125" style="236" customWidth="1"/>
    <col min="514" max="514" width="52" style="236" customWidth="1"/>
    <col min="515" max="515" width="24" style="236" customWidth="1"/>
    <col min="516" max="516" width="8.42578125" style="236" customWidth="1"/>
    <col min="517" max="517" width="9.5703125" style="236" customWidth="1"/>
    <col min="518" max="518" width="7.28515625" style="236" customWidth="1"/>
    <col min="519" max="768" width="9.140625" style="236"/>
    <col min="769" max="769" width="28.5703125" style="236" customWidth="1"/>
    <col min="770" max="770" width="52" style="236" customWidth="1"/>
    <col min="771" max="771" width="24" style="236" customWidth="1"/>
    <col min="772" max="772" width="8.42578125" style="236" customWidth="1"/>
    <col min="773" max="773" width="9.5703125" style="236" customWidth="1"/>
    <col min="774" max="774" width="7.28515625" style="236" customWidth="1"/>
    <col min="775" max="1024" width="9.140625" style="236"/>
    <col min="1025" max="1025" width="28.5703125" style="236" customWidth="1"/>
    <col min="1026" max="1026" width="52" style="236" customWidth="1"/>
    <col min="1027" max="1027" width="24" style="236" customWidth="1"/>
    <col min="1028" max="1028" width="8.42578125" style="236" customWidth="1"/>
    <col min="1029" max="1029" width="9.5703125" style="236" customWidth="1"/>
    <col min="1030" max="1030" width="7.28515625" style="236" customWidth="1"/>
    <col min="1031" max="1280" width="9.140625" style="236"/>
    <col min="1281" max="1281" width="28.5703125" style="236" customWidth="1"/>
    <col min="1282" max="1282" width="52" style="236" customWidth="1"/>
    <col min="1283" max="1283" width="24" style="236" customWidth="1"/>
    <col min="1284" max="1284" width="8.42578125" style="236" customWidth="1"/>
    <col min="1285" max="1285" width="9.5703125" style="236" customWidth="1"/>
    <col min="1286" max="1286" width="7.28515625" style="236" customWidth="1"/>
    <col min="1287" max="1536" width="9.140625" style="236"/>
    <col min="1537" max="1537" width="28.5703125" style="236" customWidth="1"/>
    <col min="1538" max="1538" width="52" style="236" customWidth="1"/>
    <col min="1539" max="1539" width="24" style="236" customWidth="1"/>
    <col min="1540" max="1540" width="8.42578125" style="236" customWidth="1"/>
    <col min="1541" max="1541" width="9.5703125" style="236" customWidth="1"/>
    <col min="1542" max="1542" width="7.28515625" style="236" customWidth="1"/>
    <col min="1543" max="1792" width="9.140625" style="236"/>
    <col min="1793" max="1793" width="28.5703125" style="236" customWidth="1"/>
    <col min="1794" max="1794" width="52" style="236" customWidth="1"/>
    <col min="1795" max="1795" width="24" style="236" customWidth="1"/>
    <col min="1796" max="1796" width="8.42578125" style="236" customWidth="1"/>
    <col min="1797" max="1797" width="9.5703125" style="236" customWidth="1"/>
    <col min="1798" max="1798" width="7.28515625" style="236" customWidth="1"/>
    <col min="1799" max="2048" width="9.140625" style="236"/>
    <col min="2049" max="2049" width="28.5703125" style="236" customWidth="1"/>
    <col min="2050" max="2050" width="52" style="236" customWidth="1"/>
    <col min="2051" max="2051" width="24" style="236" customWidth="1"/>
    <col min="2052" max="2052" width="8.42578125" style="236" customWidth="1"/>
    <col min="2053" max="2053" width="9.5703125" style="236" customWidth="1"/>
    <col min="2054" max="2054" width="7.28515625" style="236" customWidth="1"/>
    <col min="2055" max="2304" width="9.140625" style="236"/>
    <col min="2305" max="2305" width="28.5703125" style="236" customWidth="1"/>
    <col min="2306" max="2306" width="52" style="236" customWidth="1"/>
    <col min="2307" max="2307" width="24" style="236" customWidth="1"/>
    <col min="2308" max="2308" width="8.42578125" style="236" customWidth="1"/>
    <col min="2309" max="2309" width="9.5703125" style="236" customWidth="1"/>
    <col min="2310" max="2310" width="7.28515625" style="236" customWidth="1"/>
    <col min="2311" max="2560" width="9.140625" style="236"/>
    <col min="2561" max="2561" width="28.5703125" style="236" customWidth="1"/>
    <col min="2562" max="2562" width="52" style="236" customWidth="1"/>
    <col min="2563" max="2563" width="24" style="236" customWidth="1"/>
    <col min="2564" max="2564" width="8.42578125" style="236" customWidth="1"/>
    <col min="2565" max="2565" width="9.5703125" style="236" customWidth="1"/>
    <col min="2566" max="2566" width="7.28515625" style="236" customWidth="1"/>
    <col min="2567" max="2816" width="9.140625" style="236"/>
    <col min="2817" max="2817" width="28.5703125" style="236" customWidth="1"/>
    <col min="2818" max="2818" width="52" style="236" customWidth="1"/>
    <col min="2819" max="2819" width="24" style="236" customWidth="1"/>
    <col min="2820" max="2820" width="8.42578125" style="236" customWidth="1"/>
    <col min="2821" max="2821" width="9.5703125" style="236" customWidth="1"/>
    <col min="2822" max="2822" width="7.28515625" style="236" customWidth="1"/>
    <col min="2823" max="3072" width="9.140625" style="236"/>
    <col min="3073" max="3073" width="28.5703125" style="236" customWidth="1"/>
    <col min="3074" max="3074" width="52" style="236" customWidth="1"/>
    <col min="3075" max="3075" width="24" style="236" customWidth="1"/>
    <col min="3076" max="3076" width="8.42578125" style="236" customWidth="1"/>
    <col min="3077" max="3077" width="9.5703125" style="236" customWidth="1"/>
    <col min="3078" max="3078" width="7.28515625" style="236" customWidth="1"/>
    <col min="3079" max="3328" width="9.140625" style="236"/>
    <col min="3329" max="3329" width="28.5703125" style="236" customWidth="1"/>
    <col min="3330" max="3330" width="52" style="236" customWidth="1"/>
    <col min="3331" max="3331" width="24" style="236" customWidth="1"/>
    <col min="3332" max="3332" width="8.42578125" style="236" customWidth="1"/>
    <col min="3333" max="3333" width="9.5703125" style="236" customWidth="1"/>
    <col min="3334" max="3334" width="7.28515625" style="236" customWidth="1"/>
    <col min="3335" max="3584" width="9.140625" style="236"/>
    <col min="3585" max="3585" width="28.5703125" style="236" customWidth="1"/>
    <col min="3586" max="3586" width="52" style="236" customWidth="1"/>
    <col min="3587" max="3587" width="24" style="236" customWidth="1"/>
    <col min="3588" max="3588" width="8.42578125" style="236" customWidth="1"/>
    <col min="3589" max="3589" width="9.5703125" style="236" customWidth="1"/>
    <col min="3590" max="3590" width="7.28515625" style="236" customWidth="1"/>
    <col min="3591" max="3840" width="9.140625" style="236"/>
    <col min="3841" max="3841" width="28.5703125" style="236" customWidth="1"/>
    <col min="3842" max="3842" width="52" style="236" customWidth="1"/>
    <col min="3843" max="3843" width="24" style="236" customWidth="1"/>
    <col min="3844" max="3844" width="8.42578125" style="236" customWidth="1"/>
    <col min="3845" max="3845" width="9.5703125" style="236" customWidth="1"/>
    <col min="3846" max="3846" width="7.28515625" style="236" customWidth="1"/>
    <col min="3847" max="4096" width="9.140625" style="236"/>
    <col min="4097" max="4097" width="28.5703125" style="236" customWidth="1"/>
    <col min="4098" max="4098" width="52" style="236" customWidth="1"/>
    <col min="4099" max="4099" width="24" style="236" customWidth="1"/>
    <col min="4100" max="4100" width="8.42578125" style="236" customWidth="1"/>
    <col min="4101" max="4101" width="9.5703125" style="236" customWidth="1"/>
    <col min="4102" max="4102" width="7.28515625" style="236" customWidth="1"/>
    <col min="4103" max="4352" width="9.140625" style="236"/>
    <col min="4353" max="4353" width="28.5703125" style="236" customWidth="1"/>
    <col min="4354" max="4354" width="52" style="236" customWidth="1"/>
    <col min="4355" max="4355" width="24" style="236" customWidth="1"/>
    <col min="4356" max="4356" width="8.42578125" style="236" customWidth="1"/>
    <col min="4357" max="4357" width="9.5703125" style="236" customWidth="1"/>
    <col min="4358" max="4358" width="7.28515625" style="236" customWidth="1"/>
    <col min="4359" max="4608" width="9.140625" style="236"/>
    <col min="4609" max="4609" width="28.5703125" style="236" customWidth="1"/>
    <col min="4610" max="4610" width="52" style="236" customWidth="1"/>
    <col min="4611" max="4611" width="24" style="236" customWidth="1"/>
    <col min="4612" max="4612" width="8.42578125" style="236" customWidth="1"/>
    <col min="4613" max="4613" width="9.5703125" style="236" customWidth="1"/>
    <col min="4614" max="4614" width="7.28515625" style="236" customWidth="1"/>
    <col min="4615" max="4864" width="9.140625" style="236"/>
    <col min="4865" max="4865" width="28.5703125" style="236" customWidth="1"/>
    <col min="4866" max="4866" width="52" style="236" customWidth="1"/>
    <col min="4867" max="4867" width="24" style="236" customWidth="1"/>
    <col min="4868" max="4868" width="8.42578125" style="236" customWidth="1"/>
    <col min="4869" max="4869" width="9.5703125" style="236" customWidth="1"/>
    <col min="4870" max="4870" width="7.28515625" style="236" customWidth="1"/>
    <col min="4871" max="5120" width="9.140625" style="236"/>
    <col min="5121" max="5121" width="28.5703125" style="236" customWidth="1"/>
    <col min="5122" max="5122" width="52" style="236" customWidth="1"/>
    <col min="5123" max="5123" width="24" style="236" customWidth="1"/>
    <col min="5124" max="5124" width="8.42578125" style="236" customWidth="1"/>
    <col min="5125" max="5125" width="9.5703125" style="236" customWidth="1"/>
    <col min="5126" max="5126" width="7.28515625" style="236" customWidth="1"/>
    <col min="5127" max="5376" width="9.140625" style="236"/>
    <col min="5377" max="5377" width="28.5703125" style="236" customWidth="1"/>
    <col min="5378" max="5378" width="52" style="236" customWidth="1"/>
    <col min="5379" max="5379" width="24" style="236" customWidth="1"/>
    <col min="5380" max="5380" width="8.42578125" style="236" customWidth="1"/>
    <col min="5381" max="5381" width="9.5703125" style="236" customWidth="1"/>
    <col min="5382" max="5382" width="7.28515625" style="236" customWidth="1"/>
    <col min="5383" max="5632" width="9.140625" style="236"/>
    <col min="5633" max="5633" width="28.5703125" style="236" customWidth="1"/>
    <col min="5634" max="5634" width="52" style="236" customWidth="1"/>
    <col min="5635" max="5635" width="24" style="236" customWidth="1"/>
    <col min="5636" max="5636" width="8.42578125" style="236" customWidth="1"/>
    <col min="5637" max="5637" width="9.5703125" style="236" customWidth="1"/>
    <col min="5638" max="5638" width="7.28515625" style="236" customWidth="1"/>
    <col min="5639" max="5888" width="9.140625" style="236"/>
    <col min="5889" max="5889" width="28.5703125" style="236" customWidth="1"/>
    <col min="5890" max="5890" width="52" style="236" customWidth="1"/>
    <col min="5891" max="5891" width="24" style="236" customWidth="1"/>
    <col min="5892" max="5892" width="8.42578125" style="236" customWidth="1"/>
    <col min="5893" max="5893" width="9.5703125" style="236" customWidth="1"/>
    <col min="5894" max="5894" width="7.28515625" style="236" customWidth="1"/>
    <col min="5895" max="6144" width="9.140625" style="236"/>
    <col min="6145" max="6145" width="28.5703125" style="236" customWidth="1"/>
    <col min="6146" max="6146" width="52" style="236" customWidth="1"/>
    <col min="6147" max="6147" width="24" style="236" customWidth="1"/>
    <col min="6148" max="6148" width="8.42578125" style="236" customWidth="1"/>
    <col min="6149" max="6149" width="9.5703125" style="236" customWidth="1"/>
    <col min="6150" max="6150" width="7.28515625" style="236" customWidth="1"/>
    <col min="6151" max="6400" width="9.140625" style="236"/>
    <col min="6401" max="6401" width="28.5703125" style="236" customWidth="1"/>
    <col min="6402" max="6402" width="52" style="236" customWidth="1"/>
    <col min="6403" max="6403" width="24" style="236" customWidth="1"/>
    <col min="6404" max="6404" width="8.42578125" style="236" customWidth="1"/>
    <col min="6405" max="6405" width="9.5703125" style="236" customWidth="1"/>
    <col min="6406" max="6406" width="7.28515625" style="236" customWidth="1"/>
    <col min="6407" max="6656" width="9.140625" style="236"/>
    <col min="6657" max="6657" width="28.5703125" style="236" customWidth="1"/>
    <col min="6658" max="6658" width="52" style="236" customWidth="1"/>
    <col min="6659" max="6659" width="24" style="236" customWidth="1"/>
    <col min="6660" max="6660" width="8.42578125" style="236" customWidth="1"/>
    <col min="6661" max="6661" width="9.5703125" style="236" customWidth="1"/>
    <col min="6662" max="6662" width="7.28515625" style="236" customWidth="1"/>
    <col min="6663" max="6912" width="9.140625" style="236"/>
    <col min="6913" max="6913" width="28.5703125" style="236" customWidth="1"/>
    <col min="6914" max="6914" width="52" style="236" customWidth="1"/>
    <col min="6915" max="6915" width="24" style="236" customWidth="1"/>
    <col min="6916" max="6916" width="8.42578125" style="236" customWidth="1"/>
    <col min="6917" max="6917" width="9.5703125" style="236" customWidth="1"/>
    <col min="6918" max="6918" width="7.28515625" style="236" customWidth="1"/>
    <col min="6919" max="7168" width="9.140625" style="236"/>
    <col min="7169" max="7169" width="28.5703125" style="236" customWidth="1"/>
    <col min="7170" max="7170" width="52" style="236" customWidth="1"/>
    <col min="7171" max="7171" width="24" style="236" customWidth="1"/>
    <col min="7172" max="7172" width="8.42578125" style="236" customWidth="1"/>
    <col min="7173" max="7173" width="9.5703125" style="236" customWidth="1"/>
    <col min="7174" max="7174" width="7.28515625" style="236" customWidth="1"/>
    <col min="7175" max="7424" width="9.140625" style="236"/>
    <col min="7425" max="7425" width="28.5703125" style="236" customWidth="1"/>
    <col min="7426" max="7426" width="52" style="236" customWidth="1"/>
    <col min="7427" max="7427" width="24" style="236" customWidth="1"/>
    <col min="7428" max="7428" width="8.42578125" style="236" customWidth="1"/>
    <col min="7429" max="7429" width="9.5703125" style="236" customWidth="1"/>
    <col min="7430" max="7430" width="7.28515625" style="236" customWidth="1"/>
    <col min="7431" max="7680" width="9.140625" style="236"/>
    <col min="7681" max="7681" width="28.5703125" style="236" customWidth="1"/>
    <col min="7682" max="7682" width="52" style="236" customWidth="1"/>
    <col min="7683" max="7683" width="24" style="236" customWidth="1"/>
    <col min="7684" max="7684" width="8.42578125" style="236" customWidth="1"/>
    <col min="7685" max="7685" width="9.5703125" style="236" customWidth="1"/>
    <col min="7686" max="7686" width="7.28515625" style="236" customWidth="1"/>
    <col min="7687" max="7936" width="9.140625" style="236"/>
    <col min="7937" max="7937" width="28.5703125" style="236" customWidth="1"/>
    <col min="7938" max="7938" width="52" style="236" customWidth="1"/>
    <col min="7939" max="7939" width="24" style="236" customWidth="1"/>
    <col min="7940" max="7940" width="8.42578125" style="236" customWidth="1"/>
    <col min="7941" max="7941" width="9.5703125" style="236" customWidth="1"/>
    <col min="7942" max="7942" width="7.28515625" style="236" customWidth="1"/>
    <col min="7943" max="8192" width="9.140625" style="236"/>
    <col min="8193" max="8193" width="28.5703125" style="236" customWidth="1"/>
    <col min="8194" max="8194" width="52" style="236" customWidth="1"/>
    <col min="8195" max="8195" width="24" style="236" customWidth="1"/>
    <col min="8196" max="8196" width="8.42578125" style="236" customWidth="1"/>
    <col min="8197" max="8197" width="9.5703125" style="236" customWidth="1"/>
    <col min="8198" max="8198" width="7.28515625" style="236" customWidth="1"/>
    <col min="8199" max="8448" width="9.140625" style="236"/>
    <col min="8449" max="8449" width="28.5703125" style="236" customWidth="1"/>
    <col min="8450" max="8450" width="52" style="236" customWidth="1"/>
    <col min="8451" max="8451" width="24" style="236" customWidth="1"/>
    <col min="8452" max="8452" width="8.42578125" style="236" customWidth="1"/>
    <col min="8453" max="8453" width="9.5703125" style="236" customWidth="1"/>
    <col min="8454" max="8454" width="7.28515625" style="236" customWidth="1"/>
    <col min="8455" max="8704" width="9.140625" style="236"/>
    <col min="8705" max="8705" width="28.5703125" style="236" customWidth="1"/>
    <col min="8706" max="8706" width="52" style="236" customWidth="1"/>
    <col min="8707" max="8707" width="24" style="236" customWidth="1"/>
    <col min="8708" max="8708" width="8.42578125" style="236" customWidth="1"/>
    <col min="8709" max="8709" width="9.5703125" style="236" customWidth="1"/>
    <col min="8710" max="8710" width="7.28515625" style="236" customWidth="1"/>
    <col min="8711" max="8960" width="9.140625" style="236"/>
    <col min="8961" max="8961" width="28.5703125" style="236" customWidth="1"/>
    <col min="8962" max="8962" width="52" style="236" customWidth="1"/>
    <col min="8963" max="8963" width="24" style="236" customWidth="1"/>
    <col min="8964" max="8964" width="8.42578125" style="236" customWidth="1"/>
    <col min="8965" max="8965" width="9.5703125" style="236" customWidth="1"/>
    <col min="8966" max="8966" width="7.28515625" style="236" customWidth="1"/>
    <col min="8967" max="9216" width="9.140625" style="236"/>
    <col min="9217" max="9217" width="28.5703125" style="236" customWidth="1"/>
    <col min="9218" max="9218" width="52" style="236" customWidth="1"/>
    <col min="9219" max="9219" width="24" style="236" customWidth="1"/>
    <col min="9220" max="9220" width="8.42578125" style="236" customWidth="1"/>
    <col min="9221" max="9221" width="9.5703125" style="236" customWidth="1"/>
    <col min="9222" max="9222" width="7.28515625" style="236" customWidth="1"/>
    <col min="9223" max="9472" width="9.140625" style="236"/>
    <col min="9473" max="9473" width="28.5703125" style="236" customWidth="1"/>
    <col min="9474" max="9474" width="52" style="236" customWidth="1"/>
    <col min="9475" max="9475" width="24" style="236" customWidth="1"/>
    <col min="9476" max="9476" width="8.42578125" style="236" customWidth="1"/>
    <col min="9477" max="9477" width="9.5703125" style="236" customWidth="1"/>
    <col min="9478" max="9478" width="7.28515625" style="236" customWidth="1"/>
    <col min="9479" max="9728" width="9.140625" style="236"/>
    <col min="9729" max="9729" width="28.5703125" style="236" customWidth="1"/>
    <col min="9730" max="9730" width="52" style="236" customWidth="1"/>
    <col min="9731" max="9731" width="24" style="236" customWidth="1"/>
    <col min="9732" max="9732" width="8.42578125" style="236" customWidth="1"/>
    <col min="9733" max="9733" width="9.5703125" style="236" customWidth="1"/>
    <col min="9734" max="9734" width="7.28515625" style="236" customWidth="1"/>
    <col min="9735" max="9984" width="9.140625" style="236"/>
    <col min="9985" max="9985" width="28.5703125" style="236" customWidth="1"/>
    <col min="9986" max="9986" width="52" style="236" customWidth="1"/>
    <col min="9987" max="9987" width="24" style="236" customWidth="1"/>
    <col min="9988" max="9988" width="8.42578125" style="236" customWidth="1"/>
    <col min="9989" max="9989" width="9.5703125" style="236" customWidth="1"/>
    <col min="9990" max="9990" width="7.28515625" style="236" customWidth="1"/>
    <col min="9991" max="10240" width="9.140625" style="236"/>
    <col min="10241" max="10241" width="28.5703125" style="236" customWidth="1"/>
    <col min="10242" max="10242" width="52" style="236" customWidth="1"/>
    <col min="10243" max="10243" width="24" style="236" customWidth="1"/>
    <col min="10244" max="10244" width="8.42578125" style="236" customWidth="1"/>
    <col min="10245" max="10245" width="9.5703125" style="236" customWidth="1"/>
    <col min="10246" max="10246" width="7.28515625" style="236" customWidth="1"/>
    <col min="10247" max="10496" width="9.140625" style="236"/>
    <col min="10497" max="10497" width="28.5703125" style="236" customWidth="1"/>
    <col min="10498" max="10498" width="52" style="236" customWidth="1"/>
    <col min="10499" max="10499" width="24" style="236" customWidth="1"/>
    <col min="10500" max="10500" width="8.42578125" style="236" customWidth="1"/>
    <col min="10501" max="10501" width="9.5703125" style="236" customWidth="1"/>
    <col min="10502" max="10502" width="7.28515625" style="236" customWidth="1"/>
    <col min="10503" max="10752" width="9.140625" style="236"/>
    <col min="10753" max="10753" width="28.5703125" style="236" customWidth="1"/>
    <col min="10754" max="10754" width="52" style="236" customWidth="1"/>
    <col min="10755" max="10755" width="24" style="236" customWidth="1"/>
    <col min="10756" max="10756" width="8.42578125" style="236" customWidth="1"/>
    <col min="10757" max="10757" width="9.5703125" style="236" customWidth="1"/>
    <col min="10758" max="10758" width="7.28515625" style="236" customWidth="1"/>
    <col min="10759" max="11008" width="9.140625" style="236"/>
    <col min="11009" max="11009" width="28.5703125" style="236" customWidth="1"/>
    <col min="11010" max="11010" width="52" style="236" customWidth="1"/>
    <col min="11011" max="11011" width="24" style="236" customWidth="1"/>
    <col min="11012" max="11012" width="8.42578125" style="236" customWidth="1"/>
    <col min="11013" max="11013" width="9.5703125" style="236" customWidth="1"/>
    <col min="11014" max="11014" width="7.28515625" style="236" customWidth="1"/>
    <col min="11015" max="11264" width="9.140625" style="236"/>
    <col min="11265" max="11265" width="28.5703125" style="236" customWidth="1"/>
    <col min="11266" max="11266" width="52" style="236" customWidth="1"/>
    <col min="11267" max="11267" width="24" style="236" customWidth="1"/>
    <col min="11268" max="11268" width="8.42578125" style="236" customWidth="1"/>
    <col min="11269" max="11269" width="9.5703125" style="236" customWidth="1"/>
    <col min="11270" max="11270" width="7.28515625" style="236" customWidth="1"/>
    <col min="11271" max="11520" width="9.140625" style="236"/>
    <col min="11521" max="11521" width="28.5703125" style="236" customWidth="1"/>
    <col min="11522" max="11522" width="52" style="236" customWidth="1"/>
    <col min="11523" max="11523" width="24" style="236" customWidth="1"/>
    <col min="11524" max="11524" width="8.42578125" style="236" customWidth="1"/>
    <col min="11525" max="11525" width="9.5703125" style="236" customWidth="1"/>
    <col min="11526" max="11526" width="7.28515625" style="236" customWidth="1"/>
    <col min="11527" max="11776" width="9.140625" style="236"/>
    <col min="11777" max="11777" width="28.5703125" style="236" customWidth="1"/>
    <col min="11778" max="11778" width="52" style="236" customWidth="1"/>
    <col min="11779" max="11779" width="24" style="236" customWidth="1"/>
    <col min="11780" max="11780" width="8.42578125" style="236" customWidth="1"/>
    <col min="11781" max="11781" width="9.5703125" style="236" customWidth="1"/>
    <col min="11782" max="11782" width="7.28515625" style="236" customWidth="1"/>
    <col min="11783" max="12032" width="9.140625" style="236"/>
    <col min="12033" max="12033" width="28.5703125" style="236" customWidth="1"/>
    <col min="12034" max="12034" width="52" style="236" customWidth="1"/>
    <col min="12035" max="12035" width="24" style="236" customWidth="1"/>
    <col min="12036" max="12036" width="8.42578125" style="236" customWidth="1"/>
    <col min="12037" max="12037" width="9.5703125" style="236" customWidth="1"/>
    <col min="12038" max="12038" width="7.28515625" style="236" customWidth="1"/>
    <col min="12039" max="12288" width="9.140625" style="236"/>
    <col min="12289" max="12289" width="28.5703125" style="236" customWidth="1"/>
    <col min="12290" max="12290" width="52" style="236" customWidth="1"/>
    <col min="12291" max="12291" width="24" style="236" customWidth="1"/>
    <col min="12292" max="12292" width="8.42578125" style="236" customWidth="1"/>
    <col min="12293" max="12293" width="9.5703125" style="236" customWidth="1"/>
    <col min="12294" max="12294" width="7.28515625" style="236" customWidth="1"/>
    <col min="12295" max="12544" width="9.140625" style="236"/>
    <col min="12545" max="12545" width="28.5703125" style="236" customWidth="1"/>
    <col min="12546" max="12546" width="52" style="236" customWidth="1"/>
    <col min="12547" max="12547" width="24" style="236" customWidth="1"/>
    <col min="12548" max="12548" width="8.42578125" style="236" customWidth="1"/>
    <col min="12549" max="12549" width="9.5703125" style="236" customWidth="1"/>
    <col min="12550" max="12550" width="7.28515625" style="236" customWidth="1"/>
    <col min="12551" max="12800" width="9.140625" style="236"/>
    <col min="12801" max="12801" width="28.5703125" style="236" customWidth="1"/>
    <col min="12802" max="12802" width="52" style="236" customWidth="1"/>
    <col min="12803" max="12803" width="24" style="236" customWidth="1"/>
    <col min="12804" max="12804" width="8.42578125" style="236" customWidth="1"/>
    <col min="12805" max="12805" width="9.5703125" style="236" customWidth="1"/>
    <col min="12806" max="12806" width="7.28515625" style="236" customWidth="1"/>
    <col min="12807" max="13056" width="9.140625" style="236"/>
    <col min="13057" max="13057" width="28.5703125" style="236" customWidth="1"/>
    <col min="13058" max="13058" width="52" style="236" customWidth="1"/>
    <col min="13059" max="13059" width="24" style="236" customWidth="1"/>
    <col min="13060" max="13060" width="8.42578125" style="236" customWidth="1"/>
    <col min="13061" max="13061" width="9.5703125" style="236" customWidth="1"/>
    <col min="13062" max="13062" width="7.28515625" style="236" customWidth="1"/>
    <col min="13063" max="13312" width="9.140625" style="236"/>
    <col min="13313" max="13313" width="28.5703125" style="236" customWidth="1"/>
    <col min="13314" max="13314" width="52" style="236" customWidth="1"/>
    <col min="13315" max="13315" width="24" style="236" customWidth="1"/>
    <col min="13316" max="13316" width="8.42578125" style="236" customWidth="1"/>
    <col min="13317" max="13317" width="9.5703125" style="236" customWidth="1"/>
    <col min="13318" max="13318" width="7.28515625" style="236" customWidth="1"/>
    <col min="13319" max="13568" width="9.140625" style="236"/>
    <col min="13569" max="13569" width="28.5703125" style="236" customWidth="1"/>
    <col min="13570" max="13570" width="52" style="236" customWidth="1"/>
    <col min="13571" max="13571" width="24" style="236" customWidth="1"/>
    <col min="13572" max="13572" width="8.42578125" style="236" customWidth="1"/>
    <col min="13573" max="13573" width="9.5703125" style="236" customWidth="1"/>
    <col min="13574" max="13574" width="7.28515625" style="236" customWidth="1"/>
    <col min="13575" max="13824" width="9.140625" style="236"/>
    <col min="13825" max="13825" width="28.5703125" style="236" customWidth="1"/>
    <col min="13826" max="13826" width="52" style="236" customWidth="1"/>
    <col min="13827" max="13827" width="24" style="236" customWidth="1"/>
    <col min="13828" max="13828" width="8.42578125" style="236" customWidth="1"/>
    <col min="13829" max="13829" width="9.5703125" style="236" customWidth="1"/>
    <col min="13830" max="13830" width="7.28515625" style="236" customWidth="1"/>
    <col min="13831" max="14080" width="9.140625" style="236"/>
    <col min="14081" max="14081" width="28.5703125" style="236" customWidth="1"/>
    <col min="14082" max="14082" width="52" style="236" customWidth="1"/>
    <col min="14083" max="14083" width="24" style="236" customWidth="1"/>
    <col min="14084" max="14084" width="8.42578125" style="236" customWidth="1"/>
    <col min="14085" max="14085" width="9.5703125" style="236" customWidth="1"/>
    <col min="14086" max="14086" width="7.28515625" style="236" customWidth="1"/>
    <col min="14087" max="14336" width="9.140625" style="236"/>
    <col min="14337" max="14337" width="28.5703125" style="236" customWidth="1"/>
    <col min="14338" max="14338" width="52" style="236" customWidth="1"/>
    <col min="14339" max="14339" width="24" style="236" customWidth="1"/>
    <col min="14340" max="14340" width="8.42578125" style="236" customWidth="1"/>
    <col min="14341" max="14341" width="9.5703125" style="236" customWidth="1"/>
    <col min="14342" max="14342" width="7.28515625" style="236" customWidth="1"/>
    <col min="14343" max="14592" width="9.140625" style="236"/>
    <col min="14593" max="14593" width="28.5703125" style="236" customWidth="1"/>
    <col min="14594" max="14594" width="52" style="236" customWidth="1"/>
    <col min="14595" max="14595" width="24" style="236" customWidth="1"/>
    <col min="14596" max="14596" width="8.42578125" style="236" customWidth="1"/>
    <col min="14597" max="14597" width="9.5703125" style="236" customWidth="1"/>
    <col min="14598" max="14598" width="7.28515625" style="236" customWidth="1"/>
    <col min="14599" max="14848" width="9.140625" style="236"/>
    <col min="14849" max="14849" width="28.5703125" style="236" customWidth="1"/>
    <col min="14850" max="14850" width="52" style="236" customWidth="1"/>
    <col min="14851" max="14851" width="24" style="236" customWidth="1"/>
    <col min="14852" max="14852" width="8.42578125" style="236" customWidth="1"/>
    <col min="14853" max="14853" width="9.5703125" style="236" customWidth="1"/>
    <col min="14854" max="14854" width="7.28515625" style="236" customWidth="1"/>
    <col min="14855" max="15104" width="9.140625" style="236"/>
    <col min="15105" max="15105" width="28.5703125" style="236" customWidth="1"/>
    <col min="15106" max="15106" width="52" style="236" customWidth="1"/>
    <col min="15107" max="15107" width="24" style="236" customWidth="1"/>
    <col min="15108" max="15108" width="8.42578125" style="236" customWidth="1"/>
    <col min="15109" max="15109" width="9.5703125" style="236" customWidth="1"/>
    <col min="15110" max="15110" width="7.28515625" style="236" customWidth="1"/>
    <col min="15111" max="15360" width="9.140625" style="236"/>
    <col min="15361" max="15361" width="28.5703125" style="236" customWidth="1"/>
    <col min="15362" max="15362" width="52" style="236" customWidth="1"/>
    <col min="15363" max="15363" width="24" style="236" customWidth="1"/>
    <col min="15364" max="15364" width="8.42578125" style="236" customWidth="1"/>
    <col min="15365" max="15365" width="9.5703125" style="236" customWidth="1"/>
    <col min="15366" max="15366" width="7.28515625" style="236" customWidth="1"/>
    <col min="15367" max="15616" width="9.140625" style="236"/>
    <col min="15617" max="15617" width="28.5703125" style="236" customWidth="1"/>
    <col min="15618" max="15618" width="52" style="236" customWidth="1"/>
    <col min="15619" max="15619" width="24" style="236" customWidth="1"/>
    <col min="15620" max="15620" width="8.42578125" style="236" customWidth="1"/>
    <col min="15621" max="15621" width="9.5703125" style="236" customWidth="1"/>
    <col min="15622" max="15622" width="7.28515625" style="236" customWidth="1"/>
    <col min="15623" max="15872" width="9.140625" style="236"/>
    <col min="15873" max="15873" width="28.5703125" style="236" customWidth="1"/>
    <col min="15874" max="15874" width="52" style="236" customWidth="1"/>
    <col min="15875" max="15875" width="24" style="236" customWidth="1"/>
    <col min="15876" max="15876" width="8.42578125" style="236" customWidth="1"/>
    <col min="15877" max="15877" width="9.5703125" style="236" customWidth="1"/>
    <col min="15878" max="15878" width="7.28515625" style="236" customWidth="1"/>
    <col min="15879" max="16128" width="9.140625" style="236"/>
    <col min="16129" max="16129" width="28.5703125" style="236" customWidth="1"/>
    <col min="16130" max="16130" width="52" style="236" customWidth="1"/>
    <col min="16131" max="16131" width="24" style="236" customWidth="1"/>
    <col min="16132" max="16132" width="8.42578125" style="236" customWidth="1"/>
    <col min="16133" max="16133" width="9.5703125" style="236" customWidth="1"/>
    <col min="16134" max="16134" width="7.28515625" style="236" customWidth="1"/>
    <col min="16135" max="16384" width="9.140625" style="236"/>
  </cols>
  <sheetData>
    <row r="1" spans="1:6">
      <c r="B1" s="237"/>
      <c r="C1" s="238" t="s">
        <v>195</v>
      </c>
      <c r="D1" s="237"/>
      <c r="E1" s="1" t="s">
        <v>0</v>
      </c>
    </row>
    <row r="2" spans="1:6" ht="17.25" customHeight="1">
      <c r="B2" s="237"/>
      <c r="C2" s="5" t="s">
        <v>527</v>
      </c>
      <c r="D2" s="237"/>
    </row>
    <row r="3" spans="1:6" ht="17.25" customHeight="1">
      <c r="A3" s="293" t="s">
        <v>0</v>
      </c>
      <c r="B3" s="237"/>
      <c r="C3" s="5" t="s">
        <v>2</v>
      </c>
      <c r="D3" s="237"/>
    </row>
    <row r="4" spans="1:6" ht="17.25" customHeight="1">
      <c r="B4" s="237"/>
      <c r="C4" s="5" t="s">
        <v>511</v>
      </c>
      <c r="D4" s="237"/>
    </row>
    <row r="5" spans="1:6" ht="17.25" customHeight="1">
      <c r="B5" s="237"/>
      <c r="C5" s="5" t="s">
        <v>3</v>
      </c>
      <c r="D5" s="237"/>
    </row>
    <row r="6" spans="1:6" ht="20.25">
      <c r="A6" s="239" t="s">
        <v>196</v>
      </c>
      <c r="B6" s="240"/>
      <c r="C6" s="241"/>
      <c r="D6" s="82"/>
      <c r="E6" s="240"/>
    </row>
    <row r="7" spans="1:6">
      <c r="A7" s="240"/>
      <c r="B7" s="242"/>
      <c r="C7" s="240"/>
      <c r="D7" s="240"/>
      <c r="E7" s="240" t="s">
        <v>284</v>
      </c>
    </row>
    <row r="8" spans="1:6" ht="25.5" customHeight="1">
      <c r="A8" s="243" t="s">
        <v>197</v>
      </c>
      <c r="B8" s="243" t="s">
        <v>198</v>
      </c>
      <c r="C8" s="243" t="s">
        <v>199</v>
      </c>
      <c r="D8" s="243" t="s">
        <v>6</v>
      </c>
      <c r="E8" s="243" t="s">
        <v>155</v>
      </c>
      <c r="F8" s="243" t="s">
        <v>8</v>
      </c>
    </row>
    <row r="9" spans="1:6" ht="25.5" customHeight="1">
      <c r="A9" s="551" t="s">
        <v>200</v>
      </c>
      <c r="B9" s="244" t="s">
        <v>201</v>
      </c>
      <c r="C9" s="245">
        <v>1021</v>
      </c>
      <c r="D9" s="244">
        <v>750</v>
      </c>
      <c r="E9" s="244">
        <v>75075</v>
      </c>
      <c r="F9" s="244">
        <v>4210</v>
      </c>
    </row>
    <row r="10" spans="1:6" ht="25.5" customHeight="1">
      <c r="A10" s="566"/>
      <c r="B10" s="246" t="s">
        <v>202</v>
      </c>
      <c r="C10" s="247">
        <v>8000</v>
      </c>
      <c r="D10" s="246">
        <v>921</v>
      </c>
      <c r="E10" s="246">
        <v>92109</v>
      </c>
      <c r="F10" s="246">
        <v>6220</v>
      </c>
    </row>
    <row r="11" spans="1:6" ht="25.5" customHeight="1">
      <c r="A11" s="566"/>
      <c r="B11" s="246" t="s">
        <v>203</v>
      </c>
      <c r="C11" s="247">
        <v>2093.75</v>
      </c>
      <c r="D11" s="246">
        <v>921</v>
      </c>
      <c r="E11" s="246">
        <v>92109</v>
      </c>
      <c r="F11" s="246">
        <v>2480</v>
      </c>
    </row>
    <row r="12" spans="1:6" ht="25.5" customHeight="1">
      <c r="A12" s="566"/>
      <c r="B12" s="246" t="s">
        <v>204</v>
      </c>
      <c r="C12" s="247">
        <v>2155</v>
      </c>
      <c r="D12" s="246">
        <v>921</v>
      </c>
      <c r="E12" s="246">
        <v>92109</v>
      </c>
      <c r="F12" s="246">
        <v>2480</v>
      </c>
    </row>
    <row r="13" spans="1:6" ht="25.5">
      <c r="A13" s="552"/>
      <c r="B13" s="248" t="s">
        <v>205</v>
      </c>
      <c r="C13" s="249">
        <v>2189</v>
      </c>
      <c r="D13" s="250">
        <v>926</v>
      </c>
      <c r="E13" s="250">
        <v>92695</v>
      </c>
      <c r="F13" s="251" t="s">
        <v>206</v>
      </c>
    </row>
    <row r="14" spans="1:6" ht="19.5" customHeight="1">
      <c r="A14" s="551" t="s">
        <v>207</v>
      </c>
      <c r="B14" s="252" t="s">
        <v>208</v>
      </c>
      <c r="C14" s="253">
        <v>7000</v>
      </c>
      <c r="D14" s="246">
        <v>921</v>
      </c>
      <c r="E14" s="246">
        <v>92109</v>
      </c>
      <c r="F14" s="246">
        <v>6220</v>
      </c>
    </row>
    <row r="15" spans="1:6" ht="17.25" customHeight="1">
      <c r="A15" s="552"/>
      <c r="B15" s="248" t="s">
        <v>209</v>
      </c>
      <c r="C15" s="255">
        <v>5276.8</v>
      </c>
      <c r="D15" s="250">
        <v>926</v>
      </c>
      <c r="E15" s="250">
        <v>92695</v>
      </c>
      <c r="F15" s="250">
        <v>4210</v>
      </c>
    </row>
    <row r="16" spans="1:6" s="256" customFormat="1" ht="18" customHeight="1">
      <c r="A16" s="567" t="s">
        <v>210</v>
      </c>
      <c r="B16" s="252" t="s">
        <v>211</v>
      </c>
      <c r="C16" s="247">
        <v>3000</v>
      </c>
      <c r="D16" s="246">
        <v>921</v>
      </c>
      <c r="E16" s="246">
        <v>92109</v>
      </c>
      <c r="F16" s="246">
        <v>2480</v>
      </c>
    </row>
    <row r="17" spans="1:6" s="256" customFormat="1" ht="18" customHeight="1">
      <c r="A17" s="568"/>
      <c r="B17" s="257" t="s">
        <v>212</v>
      </c>
      <c r="C17" s="258">
        <v>2500</v>
      </c>
      <c r="D17" s="259">
        <v>801</v>
      </c>
      <c r="E17" s="259">
        <v>80101</v>
      </c>
      <c r="F17" s="259">
        <v>4210</v>
      </c>
    </row>
    <row r="18" spans="1:6" s="256" customFormat="1" ht="18" customHeight="1">
      <c r="A18" s="568"/>
      <c r="B18" s="257" t="s">
        <v>213</v>
      </c>
      <c r="C18" s="258">
        <v>1500</v>
      </c>
      <c r="D18" s="259">
        <v>750</v>
      </c>
      <c r="E18" s="259">
        <v>75075</v>
      </c>
      <c r="F18" s="259">
        <v>4300</v>
      </c>
    </row>
    <row r="19" spans="1:6" s="256" customFormat="1" ht="18" customHeight="1">
      <c r="A19" s="568"/>
      <c r="B19" s="257" t="s">
        <v>214</v>
      </c>
      <c r="C19" s="258">
        <v>3000</v>
      </c>
      <c r="D19" s="259">
        <v>754</v>
      </c>
      <c r="E19" s="259">
        <v>75412</v>
      </c>
      <c r="F19" s="259">
        <v>4210</v>
      </c>
    </row>
    <row r="20" spans="1:6" s="256" customFormat="1" ht="18" customHeight="1">
      <c r="A20" s="568"/>
      <c r="B20" s="257" t="s">
        <v>215</v>
      </c>
      <c r="C20" s="258">
        <v>1000</v>
      </c>
      <c r="D20" s="259">
        <v>900</v>
      </c>
      <c r="E20" s="259">
        <v>90015</v>
      </c>
      <c r="F20" s="259">
        <v>6050</v>
      </c>
    </row>
    <row r="21" spans="1:6" s="256" customFormat="1" ht="18" customHeight="1">
      <c r="A21" s="568"/>
      <c r="B21" s="246" t="s">
        <v>216</v>
      </c>
      <c r="C21" s="258">
        <v>7000</v>
      </c>
      <c r="D21" s="259">
        <v>600</v>
      </c>
      <c r="E21" s="259">
        <v>60016</v>
      </c>
      <c r="F21" s="259">
        <v>4270</v>
      </c>
    </row>
    <row r="22" spans="1:6" s="256" customFormat="1" ht="20.25" customHeight="1">
      <c r="A22" s="569"/>
      <c r="B22" s="260" t="s">
        <v>217</v>
      </c>
      <c r="C22" s="261">
        <v>6804.15</v>
      </c>
      <c r="D22" s="250">
        <v>600</v>
      </c>
      <c r="E22" s="250">
        <v>60016</v>
      </c>
      <c r="F22" s="250">
        <v>6050</v>
      </c>
    </row>
    <row r="23" spans="1:6" s="256" customFormat="1" ht="18" customHeight="1">
      <c r="A23" s="551" t="s">
        <v>218</v>
      </c>
      <c r="B23" s="244" t="s">
        <v>219</v>
      </c>
      <c r="C23" s="247">
        <v>1149.3399999999999</v>
      </c>
      <c r="D23" s="246">
        <v>921</v>
      </c>
      <c r="E23" s="246">
        <v>92109</v>
      </c>
      <c r="F23" s="246">
        <v>2480</v>
      </c>
    </row>
    <row r="24" spans="1:6" ht="25.5" customHeight="1">
      <c r="A24" s="552"/>
      <c r="B24" s="248" t="s">
        <v>220</v>
      </c>
      <c r="C24" s="255">
        <v>10000</v>
      </c>
      <c r="D24" s="250">
        <v>900</v>
      </c>
      <c r="E24" s="250">
        <v>90015</v>
      </c>
      <c r="F24" s="250">
        <v>6050</v>
      </c>
    </row>
    <row r="25" spans="1:6" ht="25.5" customHeight="1">
      <c r="A25" s="243" t="s">
        <v>197</v>
      </c>
      <c r="B25" s="262" t="s">
        <v>198</v>
      </c>
      <c r="C25" s="262" t="s">
        <v>199</v>
      </c>
      <c r="D25" s="262" t="s">
        <v>6</v>
      </c>
      <c r="E25" s="262" t="s">
        <v>155</v>
      </c>
      <c r="F25" s="262" t="s">
        <v>8</v>
      </c>
    </row>
    <row r="26" spans="1:6" ht="26.25" customHeight="1">
      <c r="A26" s="551" t="s">
        <v>221</v>
      </c>
      <c r="B26" s="244" t="s">
        <v>222</v>
      </c>
      <c r="C26" s="263">
        <v>6000</v>
      </c>
      <c r="D26" s="254">
        <v>600</v>
      </c>
      <c r="E26" s="254">
        <v>60016</v>
      </c>
      <c r="F26" s="254">
        <v>4270</v>
      </c>
    </row>
    <row r="27" spans="1:6" ht="22.5" customHeight="1">
      <c r="A27" s="566"/>
      <c r="B27" s="264" t="s">
        <v>223</v>
      </c>
      <c r="C27" s="265">
        <v>2500</v>
      </c>
      <c r="D27" s="563">
        <v>921</v>
      </c>
      <c r="E27" s="556">
        <v>92109</v>
      </c>
      <c r="F27" s="563">
        <v>2480</v>
      </c>
    </row>
    <row r="28" spans="1:6" ht="22.5" customHeight="1">
      <c r="A28" s="566"/>
      <c r="B28" s="264" t="s">
        <v>224</v>
      </c>
      <c r="C28" s="265">
        <v>700</v>
      </c>
      <c r="D28" s="564"/>
      <c r="E28" s="562"/>
      <c r="F28" s="564"/>
    </row>
    <row r="29" spans="1:6" ht="22.5" customHeight="1">
      <c r="A29" s="566"/>
      <c r="B29" s="264" t="s">
        <v>225</v>
      </c>
      <c r="C29" s="265">
        <v>4000</v>
      </c>
      <c r="D29" s="564"/>
      <c r="E29" s="562"/>
      <c r="F29" s="564"/>
    </row>
    <row r="30" spans="1:6" ht="22.5" customHeight="1">
      <c r="A30" s="566"/>
      <c r="B30" s="246" t="s">
        <v>226</v>
      </c>
      <c r="C30" s="265">
        <v>1300</v>
      </c>
      <c r="D30" s="564"/>
      <c r="E30" s="562"/>
      <c r="F30" s="564"/>
    </row>
    <row r="31" spans="1:6" ht="22.5" customHeight="1">
      <c r="A31" s="566"/>
      <c r="B31" s="246" t="s">
        <v>227</v>
      </c>
      <c r="C31" s="265">
        <v>1000</v>
      </c>
      <c r="D31" s="565"/>
      <c r="E31" s="557"/>
      <c r="F31" s="565"/>
    </row>
    <row r="32" spans="1:6" ht="22.5" customHeight="1">
      <c r="A32" s="566"/>
      <c r="B32" s="257" t="s">
        <v>228</v>
      </c>
      <c r="C32" s="265">
        <v>600</v>
      </c>
      <c r="D32" s="259">
        <v>750</v>
      </c>
      <c r="E32" s="259">
        <v>75095</v>
      </c>
      <c r="F32" s="259">
        <v>4210</v>
      </c>
    </row>
    <row r="33" spans="1:6" ht="22.5" customHeight="1">
      <c r="A33" s="552"/>
      <c r="B33" s="248" t="s">
        <v>229</v>
      </c>
      <c r="C33" s="266">
        <v>6023.3</v>
      </c>
      <c r="D33" s="250">
        <v>854</v>
      </c>
      <c r="E33" s="250">
        <v>85495</v>
      </c>
      <c r="F33" s="250">
        <v>6050</v>
      </c>
    </row>
    <row r="34" spans="1:6" ht="27.75" customHeight="1">
      <c r="A34" s="551" t="s">
        <v>230</v>
      </c>
      <c r="B34" s="252" t="s">
        <v>231</v>
      </c>
      <c r="C34" s="263">
        <v>2000</v>
      </c>
      <c r="D34" s="254">
        <v>900</v>
      </c>
      <c r="E34" s="254">
        <v>90015</v>
      </c>
      <c r="F34" s="254">
        <v>6050</v>
      </c>
    </row>
    <row r="35" spans="1:6" ht="24.75" customHeight="1">
      <c r="A35" s="566"/>
      <c r="B35" s="257" t="s">
        <v>232</v>
      </c>
      <c r="C35" s="265">
        <v>4000</v>
      </c>
      <c r="D35" s="259">
        <v>600</v>
      </c>
      <c r="E35" s="259">
        <v>60016</v>
      </c>
      <c r="F35" s="259">
        <v>6050</v>
      </c>
    </row>
    <row r="36" spans="1:6" ht="31.5" customHeight="1">
      <c r="A36" s="566"/>
      <c r="B36" s="257" t="s">
        <v>233</v>
      </c>
      <c r="C36" s="265">
        <v>3500</v>
      </c>
      <c r="D36" s="259">
        <v>710</v>
      </c>
      <c r="E36" s="259">
        <v>71004</v>
      </c>
      <c r="F36" s="259">
        <v>4300</v>
      </c>
    </row>
    <row r="37" spans="1:6" ht="31.5" customHeight="1">
      <c r="A37" s="566"/>
      <c r="B37" s="257" t="s">
        <v>234</v>
      </c>
      <c r="C37" s="265">
        <v>500</v>
      </c>
      <c r="D37" s="259">
        <v>750</v>
      </c>
      <c r="E37" s="259">
        <v>75075</v>
      </c>
      <c r="F37" s="259">
        <v>4300</v>
      </c>
    </row>
    <row r="38" spans="1:6" ht="18.75" customHeight="1">
      <c r="A38" s="566"/>
      <c r="B38" s="248" t="s">
        <v>235</v>
      </c>
      <c r="C38" s="266">
        <v>3679.87</v>
      </c>
      <c r="D38" s="250">
        <v>600</v>
      </c>
      <c r="E38" s="250">
        <v>60016</v>
      </c>
      <c r="F38" s="250">
        <v>4270</v>
      </c>
    </row>
    <row r="39" spans="1:6" ht="22.5" customHeight="1">
      <c r="A39" s="551" t="s">
        <v>236</v>
      </c>
      <c r="B39" s="267" t="s">
        <v>237</v>
      </c>
      <c r="C39" s="263">
        <v>450</v>
      </c>
      <c r="D39" s="254">
        <v>921</v>
      </c>
      <c r="E39" s="254">
        <v>92109</v>
      </c>
      <c r="F39" s="254">
        <v>2480</v>
      </c>
    </row>
    <row r="40" spans="1:6" ht="25.5" customHeight="1">
      <c r="A40" s="552"/>
      <c r="B40" s="268" t="s">
        <v>238</v>
      </c>
      <c r="C40" s="266">
        <v>7016.3</v>
      </c>
      <c r="D40" s="250">
        <v>900</v>
      </c>
      <c r="E40" s="250">
        <v>90015</v>
      </c>
      <c r="F40" s="250">
        <v>6050</v>
      </c>
    </row>
    <row r="41" spans="1:6" ht="22.5" customHeight="1">
      <c r="A41" s="566" t="s">
        <v>239</v>
      </c>
      <c r="B41" s="267" t="s">
        <v>240</v>
      </c>
      <c r="C41" s="263">
        <v>18000</v>
      </c>
      <c r="D41" s="254">
        <v>600</v>
      </c>
      <c r="E41" s="254">
        <v>60016</v>
      </c>
      <c r="F41" s="254">
        <v>4270</v>
      </c>
    </row>
    <row r="42" spans="1:6" ht="21" customHeight="1">
      <c r="A42" s="566"/>
      <c r="B42" s="269" t="s">
        <v>241</v>
      </c>
      <c r="C42" s="270">
        <v>3000</v>
      </c>
      <c r="D42" s="556">
        <v>921</v>
      </c>
      <c r="E42" s="556">
        <v>92109</v>
      </c>
      <c r="F42" s="556">
        <v>2480</v>
      </c>
    </row>
    <row r="43" spans="1:6" ht="18.75" customHeight="1">
      <c r="A43" s="566"/>
      <c r="B43" s="269" t="s">
        <v>242</v>
      </c>
      <c r="C43" s="265">
        <v>2000</v>
      </c>
      <c r="D43" s="557"/>
      <c r="E43" s="557"/>
      <c r="F43" s="557"/>
    </row>
    <row r="44" spans="1:6" ht="27.75" customHeight="1">
      <c r="A44" s="552"/>
      <c r="B44" s="268" t="s">
        <v>243</v>
      </c>
      <c r="C44" s="255">
        <v>2000</v>
      </c>
      <c r="D44" s="271">
        <v>750</v>
      </c>
      <c r="E44" s="271">
        <v>75075</v>
      </c>
      <c r="F44" s="271">
        <v>4300</v>
      </c>
    </row>
    <row r="45" spans="1:6" ht="27.75" customHeight="1">
      <c r="A45" s="243" t="s">
        <v>197</v>
      </c>
      <c r="B45" s="262" t="s">
        <v>198</v>
      </c>
      <c r="C45" s="262" t="s">
        <v>199</v>
      </c>
      <c r="D45" s="262" t="s">
        <v>6</v>
      </c>
      <c r="E45" s="262" t="s">
        <v>155</v>
      </c>
      <c r="F45" s="262" t="s">
        <v>8</v>
      </c>
    </row>
    <row r="46" spans="1:6" ht="51" customHeight="1">
      <c r="A46" s="272" t="s">
        <v>244</v>
      </c>
      <c r="B46" s="273" t="s">
        <v>245</v>
      </c>
      <c r="C46" s="274">
        <v>17600</v>
      </c>
      <c r="D46" s="275">
        <v>600</v>
      </c>
      <c r="E46" s="275">
        <v>60016</v>
      </c>
      <c r="F46" s="275">
        <v>4300</v>
      </c>
    </row>
    <row r="47" spans="1:6" ht="27" customHeight="1">
      <c r="A47" s="555" t="s">
        <v>246</v>
      </c>
      <c r="B47" s="252" t="s">
        <v>247</v>
      </c>
      <c r="C47" s="276">
        <v>3000</v>
      </c>
      <c r="D47" s="556">
        <v>921</v>
      </c>
      <c r="E47" s="556">
        <v>92109</v>
      </c>
      <c r="F47" s="556">
        <v>2480</v>
      </c>
    </row>
    <row r="48" spans="1:6" ht="20.25" customHeight="1">
      <c r="A48" s="555"/>
      <c r="B48" s="257" t="s">
        <v>248</v>
      </c>
      <c r="C48" s="277">
        <v>7912.58</v>
      </c>
      <c r="D48" s="557"/>
      <c r="E48" s="557"/>
      <c r="F48" s="557"/>
    </row>
    <row r="49" spans="1:6" ht="27" customHeight="1">
      <c r="A49" s="555"/>
      <c r="B49" s="257" t="s">
        <v>249</v>
      </c>
      <c r="C49" s="277">
        <v>1500</v>
      </c>
      <c r="D49" s="246">
        <v>921</v>
      </c>
      <c r="E49" s="246">
        <v>92109</v>
      </c>
      <c r="F49" s="246">
        <v>6220</v>
      </c>
    </row>
    <row r="50" spans="1:6" ht="25.5" customHeight="1">
      <c r="A50" s="555"/>
      <c r="B50" s="257" t="s">
        <v>250</v>
      </c>
      <c r="C50" s="277">
        <v>3000</v>
      </c>
      <c r="D50" s="259">
        <v>600</v>
      </c>
      <c r="E50" s="259">
        <v>60016</v>
      </c>
      <c r="F50" s="259">
        <v>4270</v>
      </c>
    </row>
    <row r="51" spans="1:6" ht="21.75" customHeight="1">
      <c r="A51" s="555"/>
      <c r="B51" s="246" t="s">
        <v>251</v>
      </c>
      <c r="C51" s="277">
        <v>300</v>
      </c>
      <c r="D51" s="259">
        <v>750</v>
      </c>
      <c r="E51" s="259">
        <v>75075</v>
      </c>
      <c r="F51" s="259">
        <v>4300</v>
      </c>
    </row>
    <row r="52" spans="1:6" ht="29.25" customHeight="1">
      <c r="A52" s="555"/>
      <c r="B52" s="260" t="s">
        <v>252</v>
      </c>
      <c r="C52" s="255">
        <v>1500</v>
      </c>
      <c r="D52" s="250">
        <v>900</v>
      </c>
      <c r="E52" s="250">
        <v>90015</v>
      </c>
      <c r="F52" s="250">
        <v>6050</v>
      </c>
    </row>
    <row r="53" spans="1:6" ht="22.5" customHeight="1">
      <c r="A53" s="555" t="s">
        <v>253</v>
      </c>
      <c r="B53" s="252" t="s">
        <v>254</v>
      </c>
      <c r="C53" s="263">
        <v>15000</v>
      </c>
      <c r="D53" s="558">
        <v>600</v>
      </c>
      <c r="E53" s="560">
        <v>60016</v>
      </c>
      <c r="F53" s="558">
        <v>4270</v>
      </c>
    </row>
    <row r="54" spans="1:6" ht="19.5" customHeight="1">
      <c r="A54" s="555"/>
      <c r="B54" s="257" t="s">
        <v>255</v>
      </c>
      <c r="C54" s="265">
        <v>6154.7</v>
      </c>
      <c r="D54" s="559"/>
      <c r="E54" s="561"/>
      <c r="F54" s="559"/>
    </row>
    <row r="55" spans="1:6" ht="26.25" customHeight="1">
      <c r="A55" s="555"/>
      <c r="B55" s="246" t="s">
        <v>256</v>
      </c>
      <c r="C55" s="265">
        <v>900</v>
      </c>
      <c r="D55" s="278">
        <v>921</v>
      </c>
      <c r="E55" s="278">
        <v>92109</v>
      </c>
      <c r="F55" s="278">
        <v>2480</v>
      </c>
    </row>
    <row r="56" spans="1:6" ht="24.75" customHeight="1">
      <c r="A56" s="555"/>
      <c r="B56" s="260" t="s">
        <v>257</v>
      </c>
      <c r="C56" s="266">
        <v>3000</v>
      </c>
      <c r="D56" s="250">
        <v>754</v>
      </c>
      <c r="E56" s="250">
        <v>75412</v>
      </c>
      <c r="F56" s="250">
        <v>4210</v>
      </c>
    </row>
    <row r="57" spans="1:6" ht="26.25" customHeight="1">
      <c r="A57" s="555" t="s">
        <v>258</v>
      </c>
      <c r="B57" s="267" t="s">
        <v>259</v>
      </c>
      <c r="C57" s="263">
        <v>3359.47</v>
      </c>
      <c r="D57" s="558">
        <v>921</v>
      </c>
      <c r="E57" s="560">
        <v>92109</v>
      </c>
      <c r="F57" s="558">
        <v>2480</v>
      </c>
    </row>
    <row r="58" spans="1:6" ht="21.75" customHeight="1">
      <c r="A58" s="555"/>
      <c r="B58" s="269" t="s">
        <v>260</v>
      </c>
      <c r="C58" s="265">
        <v>6000</v>
      </c>
      <c r="D58" s="559"/>
      <c r="E58" s="561"/>
      <c r="F58" s="559"/>
    </row>
    <row r="59" spans="1:6" ht="21.75" customHeight="1">
      <c r="A59" s="555"/>
      <c r="B59" s="269" t="s">
        <v>261</v>
      </c>
      <c r="C59" s="277">
        <v>8000</v>
      </c>
      <c r="D59" s="278">
        <v>801</v>
      </c>
      <c r="E59" s="278">
        <v>80103</v>
      </c>
      <c r="F59" s="278">
        <v>4210</v>
      </c>
    </row>
    <row r="60" spans="1:6" ht="18.75" customHeight="1">
      <c r="A60" s="555"/>
      <c r="B60" s="268" t="s">
        <v>262</v>
      </c>
      <c r="C60" s="266">
        <v>3000</v>
      </c>
      <c r="D60" s="250">
        <v>754</v>
      </c>
      <c r="E60" s="250">
        <v>75412</v>
      </c>
      <c r="F60" s="250">
        <v>4210</v>
      </c>
    </row>
    <row r="61" spans="1:6" ht="21.75" customHeight="1">
      <c r="A61" s="272" t="s">
        <v>263</v>
      </c>
      <c r="B61" s="279" t="s">
        <v>264</v>
      </c>
      <c r="C61" s="280">
        <v>9044.75</v>
      </c>
      <c r="D61" s="246">
        <v>921</v>
      </c>
      <c r="E61" s="246">
        <v>92109</v>
      </c>
      <c r="F61" s="246">
        <v>6220</v>
      </c>
    </row>
    <row r="62" spans="1:6" ht="21.75" customHeight="1">
      <c r="A62" s="551" t="s">
        <v>265</v>
      </c>
      <c r="B62" s="279" t="s">
        <v>266</v>
      </c>
      <c r="C62" s="280">
        <v>2657</v>
      </c>
      <c r="D62" s="282">
        <v>921</v>
      </c>
      <c r="E62" s="282">
        <v>92109</v>
      </c>
      <c r="F62" s="282">
        <v>2480</v>
      </c>
    </row>
    <row r="63" spans="1:6" ht="30" customHeight="1">
      <c r="A63" s="552"/>
      <c r="B63" s="283" t="s">
        <v>267</v>
      </c>
      <c r="C63" s="280">
        <v>12000</v>
      </c>
      <c r="D63" s="282">
        <v>926</v>
      </c>
      <c r="E63" s="282">
        <v>92695</v>
      </c>
      <c r="F63" s="282">
        <v>4270</v>
      </c>
    </row>
    <row r="64" spans="1:6" ht="30" customHeight="1">
      <c r="A64" s="243" t="s">
        <v>197</v>
      </c>
      <c r="B64" s="262" t="s">
        <v>198</v>
      </c>
      <c r="C64" s="262" t="s">
        <v>199</v>
      </c>
      <c r="D64" s="262" t="s">
        <v>6</v>
      </c>
      <c r="E64" s="262" t="s">
        <v>155</v>
      </c>
      <c r="F64" s="262" t="s">
        <v>8</v>
      </c>
    </row>
    <row r="65" spans="1:6" ht="25.5">
      <c r="A65" s="272" t="s">
        <v>268</v>
      </c>
      <c r="B65" s="279" t="s">
        <v>269</v>
      </c>
      <c r="C65" s="280">
        <v>7366.08</v>
      </c>
      <c r="D65" s="281">
        <v>921</v>
      </c>
      <c r="E65" s="281">
        <v>92109</v>
      </c>
      <c r="F65" s="281">
        <v>2480</v>
      </c>
    </row>
    <row r="66" spans="1:6">
      <c r="A66" s="551" t="s">
        <v>270</v>
      </c>
      <c r="B66" s="244" t="s">
        <v>271</v>
      </c>
      <c r="C66" s="263">
        <v>500</v>
      </c>
      <c r="D66" s="254">
        <v>600</v>
      </c>
      <c r="E66" s="254">
        <v>60016</v>
      </c>
      <c r="F66" s="254">
        <v>4300</v>
      </c>
    </row>
    <row r="67" spans="1:6" ht="31.5" customHeight="1">
      <c r="A67" s="552"/>
      <c r="B67" s="260" t="s">
        <v>272</v>
      </c>
      <c r="C67" s="266">
        <v>11200</v>
      </c>
      <c r="D67" s="271">
        <v>926</v>
      </c>
      <c r="E67" s="271">
        <v>92601</v>
      </c>
      <c r="F67" s="284">
        <v>6059</v>
      </c>
    </row>
    <row r="68" spans="1:6" ht="21" customHeight="1">
      <c r="A68" s="285" t="s">
        <v>273</v>
      </c>
      <c r="B68" s="279" t="s">
        <v>274</v>
      </c>
      <c r="C68" s="280">
        <v>7641.68</v>
      </c>
      <c r="D68" s="275">
        <v>926</v>
      </c>
      <c r="E68" s="275">
        <v>92601</v>
      </c>
      <c r="F68" s="286">
        <v>6059</v>
      </c>
    </row>
    <row r="69" spans="1:6" ht="33" customHeight="1">
      <c r="A69" s="272" t="s">
        <v>275</v>
      </c>
      <c r="B69" s="273" t="s">
        <v>276</v>
      </c>
      <c r="C69" s="274">
        <v>25054.7</v>
      </c>
      <c r="D69" s="275">
        <v>921</v>
      </c>
      <c r="E69" s="275">
        <v>92109</v>
      </c>
      <c r="F69" s="275">
        <v>6059</v>
      </c>
    </row>
    <row r="70" spans="1:6" ht="26.25" customHeight="1">
      <c r="A70" s="551" t="s">
        <v>277</v>
      </c>
      <c r="B70" s="252" t="s">
        <v>278</v>
      </c>
      <c r="C70" s="276">
        <v>4270.24</v>
      </c>
      <c r="D70" s="287">
        <v>600</v>
      </c>
      <c r="E70" s="287">
        <v>60016</v>
      </c>
      <c r="F70" s="287">
        <v>4270</v>
      </c>
    </row>
    <row r="71" spans="1:6" ht="35.25" customHeight="1">
      <c r="A71" s="552"/>
      <c r="B71" s="248" t="s">
        <v>279</v>
      </c>
      <c r="C71" s="266">
        <v>5000</v>
      </c>
      <c r="D71" s="250">
        <v>921</v>
      </c>
      <c r="E71" s="250">
        <v>92109</v>
      </c>
      <c r="F71" s="250">
        <v>2480</v>
      </c>
    </row>
    <row r="72" spans="1:6" ht="49.5" customHeight="1">
      <c r="A72" s="551" t="s">
        <v>280</v>
      </c>
      <c r="B72" s="252" t="s">
        <v>281</v>
      </c>
      <c r="C72" s="263">
        <v>5000</v>
      </c>
      <c r="D72" s="553">
        <v>900</v>
      </c>
      <c r="E72" s="553">
        <v>90015</v>
      </c>
      <c r="F72" s="553">
        <v>6050</v>
      </c>
    </row>
    <row r="73" spans="1:6" ht="66" customHeight="1">
      <c r="A73" s="552"/>
      <c r="B73" s="288" t="s">
        <v>282</v>
      </c>
      <c r="C73" s="266">
        <v>13000</v>
      </c>
      <c r="D73" s="554"/>
      <c r="E73" s="554"/>
      <c r="F73" s="554"/>
    </row>
    <row r="74" spans="1:6">
      <c r="A74" s="289" t="s">
        <v>283</v>
      </c>
      <c r="B74" s="290"/>
      <c r="C74" s="291">
        <f>SUM(C9:C73)</f>
        <v>314919.71000000002</v>
      </c>
      <c r="D74" s="292"/>
      <c r="E74" s="292"/>
      <c r="F74" s="292"/>
    </row>
    <row r="96" spans="2:2">
      <c r="B96" s="237"/>
    </row>
    <row r="97" spans="2:2">
      <c r="B97" s="237"/>
    </row>
    <row r="98" spans="2:2">
      <c r="B98" s="237"/>
    </row>
    <row r="99" spans="2:2">
      <c r="B99" s="237"/>
    </row>
    <row r="100" spans="2:2">
      <c r="B100" s="237"/>
    </row>
    <row r="101" spans="2:2">
      <c r="B101" s="237"/>
    </row>
    <row r="102" spans="2:2">
      <c r="B102" s="237"/>
    </row>
    <row r="103" spans="2:2">
      <c r="B103" s="237"/>
    </row>
    <row r="104" spans="2:2">
      <c r="B104" s="237"/>
    </row>
    <row r="115" spans="2:2">
      <c r="B115" s="236" t="s">
        <v>0</v>
      </c>
    </row>
  </sheetData>
  <mergeCells count="33">
    <mergeCell ref="A9:A13"/>
    <mergeCell ref="A14:A15"/>
    <mergeCell ref="A16:A22"/>
    <mergeCell ref="A23:A24"/>
    <mergeCell ref="A26:A33"/>
    <mergeCell ref="E27:E31"/>
    <mergeCell ref="F27:F31"/>
    <mergeCell ref="A34:A38"/>
    <mergeCell ref="A39:A40"/>
    <mergeCell ref="A41:A44"/>
    <mergeCell ref="D42:D43"/>
    <mergeCell ref="E42:E43"/>
    <mergeCell ref="F42:F43"/>
    <mergeCell ref="D27:D31"/>
    <mergeCell ref="A66:A67"/>
    <mergeCell ref="A47:A52"/>
    <mergeCell ref="D47:D48"/>
    <mergeCell ref="E47:E48"/>
    <mergeCell ref="F47:F48"/>
    <mergeCell ref="A53:A56"/>
    <mergeCell ref="D53:D54"/>
    <mergeCell ref="E53:E54"/>
    <mergeCell ref="F53:F54"/>
    <mergeCell ref="A57:A60"/>
    <mergeCell ref="D57:D58"/>
    <mergeCell ref="E57:E58"/>
    <mergeCell ref="F57:F58"/>
    <mergeCell ref="A62:A63"/>
    <mergeCell ref="A70:A71"/>
    <mergeCell ref="A72:A73"/>
    <mergeCell ref="D72:D73"/>
    <mergeCell ref="E72:E73"/>
    <mergeCell ref="F72:F73"/>
  </mergeCells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R80"/>
  <sheetViews>
    <sheetView tabSelected="1" view="pageLayout" topLeftCell="C1" zoomScaleNormal="100" workbookViewId="0">
      <selection activeCell="D4" sqref="D4"/>
    </sheetView>
  </sheetViews>
  <sheetFormatPr defaultRowHeight="11.25"/>
  <cols>
    <col min="1" max="1" width="3.5703125" style="15" bestFit="1" customWidth="1"/>
    <col min="2" max="2" width="20.7109375" style="15" customWidth="1"/>
    <col min="3" max="3" width="13" style="15" customWidth="1"/>
    <col min="4" max="4" width="10.5703125" style="15" customWidth="1"/>
    <col min="5" max="5" width="11.140625" style="15" customWidth="1"/>
    <col min="6" max="6" width="9.140625" style="15" customWidth="1"/>
    <col min="7" max="7" width="7.5703125" style="15" customWidth="1"/>
    <col min="8" max="8" width="8.5703125" style="15" customWidth="1"/>
    <col min="9" max="10" width="8.7109375" style="15" customWidth="1"/>
    <col min="11" max="11" width="7.7109375" style="15" customWidth="1"/>
    <col min="12" max="12" width="9.85546875" style="15" customWidth="1"/>
    <col min="13" max="13" width="9.5703125" style="15" customWidth="1"/>
    <col min="14" max="14" width="10.5703125" style="15" customWidth="1"/>
    <col min="15" max="15" width="8.28515625" style="15" customWidth="1"/>
    <col min="16" max="16" width="8.140625" style="15" customWidth="1"/>
    <col min="17" max="17" width="8.7109375" style="15" customWidth="1"/>
    <col min="18" max="256" width="9.140625" style="15"/>
    <col min="257" max="257" width="3.5703125" style="15" bestFit="1" customWidth="1"/>
    <col min="258" max="258" width="20.7109375" style="15" customWidth="1"/>
    <col min="259" max="259" width="13" style="15" customWidth="1"/>
    <col min="260" max="260" width="10.5703125" style="15" customWidth="1"/>
    <col min="261" max="261" width="11.140625" style="15" customWidth="1"/>
    <col min="262" max="262" width="9.140625" style="15" customWidth="1"/>
    <col min="263" max="263" width="7.5703125" style="15" customWidth="1"/>
    <col min="264" max="264" width="8.5703125" style="15" customWidth="1"/>
    <col min="265" max="266" width="8.7109375" style="15" customWidth="1"/>
    <col min="267" max="267" width="7.7109375" style="15" customWidth="1"/>
    <col min="268" max="268" width="9.85546875" style="15" customWidth="1"/>
    <col min="269" max="269" width="9.5703125" style="15" customWidth="1"/>
    <col min="270" max="270" width="10.5703125" style="15" customWidth="1"/>
    <col min="271" max="271" width="8.28515625" style="15" customWidth="1"/>
    <col min="272" max="272" width="8.140625" style="15" customWidth="1"/>
    <col min="273" max="273" width="8.7109375" style="15" customWidth="1"/>
    <col min="274" max="512" width="9.140625" style="15"/>
    <col min="513" max="513" width="3.5703125" style="15" bestFit="1" customWidth="1"/>
    <col min="514" max="514" width="20.7109375" style="15" customWidth="1"/>
    <col min="515" max="515" width="13" style="15" customWidth="1"/>
    <col min="516" max="516" width="10.5703125" style="15" customWidth="1"/>
    <col min="517" max="517" width="11.140625" style="15" customWidth="1"/>
    <col min="518" max="518" width="9.140625" style="15" customWidth="1"/>
    <col min="519" max="519" width="7.5703125" style="15" customWidth="1"/>
    <col min="520" max="520" width="8.5703125" style="15" customWidth="1"/>
    <col min="521" max="522" width="8.7109375" style="15" customWidth="1"/>
    <col min="523" max="523" width="7.7109375" style="15" customWidth="1"/>
    <col min="524" max="524" width="9.85546875" style="15" customWidth="1"/>
    <col min="525" max="525" width="9.5703125" style="15" customWidth="1"/>
    <col min="526" max="526" width="10.5703125" style="15" customWidth="1"/>
    <col min="527" max="527" width="8.28515625" style="15" customWidth="1"/>
    <col min="528" max="528" width="8.140625" style="15" customWidth="1"/>
    <col min="529" max="529" width="8.7109375" style="15" customWidth="1"/>
    <col min="530" max="768" width="9.140625" style="15"/>
    <col min="769" max="769" width="3.5703125" style="15" bestFit="1" customWidth="1"/>
    <col min="770" max="770" width="20.7109375" style="15" customWidth="1"/>
    <col min="771" max="771" width="13" style="15" customWidth="1"/>
    <col min="772" max="772" width="10.5703125" style="15" customWidth="1"/>
    <col min="773" max="773" width="11.140625" style="15" customWidth="1"/>
    <col min="774" max="774" width="9.140625" style="15" customWidth="1"/>
    <col min="775" max="775" width="7.5703125" style="15" customWidth="1"/>
    <col min="776" max="776" width="8.5703125" style="15" customWidth="1"/>
    <col min="777" max="778" width="8.7109375" style="15" customWidth="1"/>
    <col min="779" max="779" width="7.7109375" style="15" customWidth="1"/>
    <col min="780" max="780" width="9.85546875" style="15" customWidth="1"/>
    <col min="781" max="781" width="9.5703125" style="15" customWidth="1"/>
    <col min="782" max="782" width="10.5703125" style="15" customWidth="1"/>
    <col min="783" max="783" width="8.28515625" style="15" customWidth="1"/>
    <col min="784" max="784" width="8.140625" style="15" customWidth="1"/>
    <col min="785" max="785" width="8.7109375" style="15" customWidth="1"/>
    <col min="786" max="1024" width="9.140625" style="15"/>
    <col min="1025" max="1025" width="3.5703125" style="15" bestFit="1" customWidth="1"/>
    <col min="1026" max="1026" width="20.7109375" style="15" customWidth="1"/>
    <col min="1027" max="1027" width="13" style="15" customWidth="1"/>
    <col min="1028" max="1028" width="10.5703125" style="15" customWidth="1"/>
    <col min="1029" max="1029" width="11.140625" style="15" customWidth="1"/>
    <col min="1030" max="1030" width="9.140625" style="15" customWidth="1"/>
    <col min="1031" max="1031" width="7.5703125" style="15" customWidth="1"/>
    <col min="1032" max="1032" width="8.5703125" style="15" customWidth="1"/>
    <col min="1033" max="1034" width="8.7109375" style="15" customWidth="1"/>
    <col min="1035" max="1035" width="7.7109375" style="15" customWidth="1"/>
    <col min="1036" max="1036" width="9.85546875" style="15" customWidth="1"/>
    <col min="1037" max="1037" width="9.5703125" style="15" customWidth="1"/>
    <col min="1038" max="1038" width="10.5703125" style="15" customWidth="1"/>
    <col min="1039" max="1039" width="8.28515625" style="15" customWidth="1"/>
    <col min="1040" max="1040" width="8.140625" style="15" customWidth="1"/>
    <col min="1041" max="1041" width="8.7109375" style="15" customWidth="1"/>
    <col min="1042" max="1280" width="9.140625" style="15"/>
    <col min="1281" max="1281" width="3.5703125" style="15" bestFit="1" customWidth="1"/>
    <col min="1282" max="1282" width="20.7109375" style="15" customWidth="1"/>
    <col min="1283" max="1283" width="13" style="15" customWidth="1"/>
    <col min="1284" max="1284" width="10.5703125" style="15" customWidth="1"/>
    <col min="1285" max="1285" width="11.140625" style="15" customWidth="1"/>
    <col min="1286" max="1286" width="9.140625" style="15" customWidth="1"/>
    <col min="1287" max="1287" width="7.5703125" style="15" customWidth="1"/>
    <col min="1288" max="1288" width="8.5703125" style="15" customWidth="1"/>
    <col min="1289" max="1290" width="8.7109375" style="15" customWidth="1"/>
    <col min="1291" max="1291" width="7.7109375" style="15" customWidth="1"/>
    <col min="1292" max="1292" width="9.85546875" style="15" customWidth="1"/>
    <col min="1293" max="1293" width="9.5703125" style="15" customWidth="1"/>
    <col min="1294" max="1294" width="10.5703125" style="15" customWidth="1"/>
    <col min="1295" max="1295" width="8.28515625" style="15" customWidth="1"/>
    <col min="1296" max="1296" width="8.140625" style="15" customWidth="1"/>
    <col min="1297" max="1297" width="8.7109375" style="15" customWidth="1"/>
    <col min="1298" max="1536" width="9.140625" style="15"/>
    <col min="1537" max="1537" width="3.5703125" style="15" bestFit="1" customWidth="1"/>
    <col min="1538" max="1538" width="20.7109375" style="15" customWidth="1"/>
    <col min="1539" max="1539" width="13" style="15" customWidth="1"/>
    <col min="1540" max="1540" width="10.5703125" style="15" customWidth="1"/>
    <col min="1541" max="1541" width="11.140625" style="15" customWidth="1"/>
    <col min="1542" max="1542" width="9.140625" style="15" customWidth="1"/>
    <col min="1543" max="1543" width="7.5703125" style="15" customWidth="1"/>
    <col min="1544" max="1544" width="8.5703125" style="15" customWidth="1"/>
    <col min="1545" max="1546" width="8.7109375" style="15" customWidth="1"/>
    <col min="1547" max="1547" width="7.7109375" style="15" customWidth="1"/>
    <col min="1548" max="1548" width="9.85546875" style="15" customWidth="1"/>
    <col min="1549" max="1549" width="9.5703125" style="15" customWidth="1"/>
    <col min="1550" max="1550" width="10.5703125" style="15" customWidth="1"/>
    <col min="1551" max="1551" width="8.28515625" style="15" customWidth="1"/>
    <col min="1552" max="1552" width="8.140625" style="15" customWidth="1"/>
    <col min="1553" max="1553" width="8.7109375" style="15" customWidth="1"/>
    <col min="1554" max="1792" width="9.140625" style="15"/>
    <col min="1793" max="1793" width="3.5703125" style="15" bestFit="1" customWidth="1"/>
    <col min="1794" max="1794" width="20.7109375" style="15" customWidth="1"/>
    <col min="1795" max="1795" width="13" style="15" customWidth="1"/>
    <col min="1796" max="1796" width="10.5703125" style="15" customWidth="1"/>
    <col min="1797" max="1797" width="11.140625" style="15" customWidth="1"/>
    <col min="1798" max="1798" width="9.140625" style="15" customWidth="1"/>
    <col min="1799" max="1799" width="7.5703125" style="15" customWidth="1"/>
    <col min="1800" max="1800" width="8.5703125" style="15" customWidth="1"/>
    <col min="1801" max="1802" width="8.7109375" style="15" customWidth="1"/>
    <col min="1803" max="1803" width="7.7109375" style="15" customWidth="1"/>
    <col min="1804" max="1804" width="9.85546875" style="15" customWidth="1"/>
    <col min="1805" max="1805" width="9.5703125" style="15" customWidth="1"/>
    <col min="1806" max="1806" width="10.5703125" style="15" customWidth="1"/>
    <col min="1807" max="1807" width="8.28515625" style="15" customWidth="1"/>
    <col min="1808" max="1808" width="8.140625" style="15" customWidth="1"/>
    <col min="1809" max="1809" width="8.7109375" style="15" customWidth="1"/>
    <col min="1810" max="2048" width="9.140625" style="15"/>
    <col min="2049" max="2049" width="3.5703125" style="15" bestFit="1" customWidth="1"/>
    <col min="2050" max="2050" width="20.7109375" style="15" customWidth="1"/>
    <col min="2051" max="2051" width="13" style="15" customWidth="1"/>
    <col min="2052" max="2052" width="10.5703125" style="15" customWidth="1"/>
    <col min="2053" max="2053" width="11.140625" style="15" customWidth="1"/>
    <col min="2054" max="2054" width="9.140625" style="15" customWidth="1"/>
    <col min="2055" max="2055" width="7.5703125" style="15" customWidth="1"/>
    <col min="2056" max="2056" width="8.5703125" style="15" customWidth="1"/>
    <col min="2057" max="2058" width="8.7109375" style="15" customWidth="1"/>
    <col min="2059" max="2059" width="7.7109375" style="15" customWidth="1"/>
    <col min="2060" max="2060" width="9.85546875" style="15" customWidth="1"/>
    <col min="2061" max="2061" width="9.5703125" style="15" customWidth="1"/>
    <col min="2062" max="2062" width="10.5703125" style="15" customWidth="1"/>
    <col min="2063" max="2063" width="8.28515625" style="15" customWidth="1"/>
    <col min="2064" max="2064" width="8.140625" style="15" customWidth="1"/>
    <col min="2065" max="2065" width="8.7109375" style="15" customWidth="1"/>
    <col min="2066" max="2304" width="9.140625" style="15"/>
    <col min="2305" max="2305" width="3.5703125" style="15" bestFit="1" customWidth="1"/>
    <col min="2306" max="2306" width="20.7109375" style="15" customWidth="1"/>
    <col min="2307" max="2307" width="13" style="15" customWidth="1"/>
    <col min="2308" max="2308" width="10.5703125" style="15" customWidth="1"/>
    <col min="2309" max="2309" width="11.140625" style="15" customWidth="1"/>
    <col min="2310" max="2310" width="9.140625" style="15" customWidth="1"/>
    <col min="2311" max="2311" width="7.5703125" style="15" customWidth="1"/>
    <col min="2312" max="2312" width="8.5703125" style="15" customWidth="1"/>
    <col min="2313" max="2314" width="8.7109375" style="15" customWidth="1"/>
    <col min="2315" max="2315" width="7.7109375" style="15" customWidth="1"/>
    <col min="2316" max="2316" width="9.85546875" style="15" customWidth="1"/>
    <col min="2317" max="2317" width="9.5703125" style="15" customWidth="1"/>
    <col min="2318" max="2318" width="10.5703125" style="15" customWidth="1"/>
    <col min="2319" max="2319" width="8.28515625" style="15" customWidth="1"/>
    <col min="2320" max="2320" width="8.140625" style="15" customWidth="1"/>
    <col min="2321" max="2321" width="8.7109375" style="15" customWidth="1"/>
    <col min="2322" max="2560" width="9.140625" style="15"/>
    <col min="2561" max="2561" width="3.5703125" style="15" bestFit="1" customWidth="1"/>
    <col min="2562" max="2562" width="20.7109375" style="15" customWidth="1"/>
    <col min="2563" max="2563" width="13" style="15" customWidth="1"/>
    <col min="2564" max="2564" width="10.5703125" style="15" customWidth="1"/>
    <col min="2565" max="2565" width="11.140625" style="15" customWidth="1"/>
    <col min="2566" max="2566" width="9.140625" style="15" customWidth="1"/>
    <col min="2567" max="2567" width="7.5703125" style="15" customWidth="1"/>
    <col min="2568" max="2568" width="8.5703125" style="15" customWidth="1"/>
    <col min="2569" max="2570" width="8.7109375" style="15" customWidth="1"/>
    <col min="2571" max="2571" width="7.7109375" style="15" customWidth="1"/>
    <col min="2572" max="2572" width="9.85546875" style="15" customWidth="1"/>
    <col min="2573" max="2573" width="9.5703125" style="15" customWidth="1"/>
    <col min="2574" max="2574" width="10.5703125" style="15" customWidth="1"/>
    <col min="2575" max="2575" width="8.28515625" style="15" customWidth="1"/>
    <col min="2576" max="2576" width="8.140625" style="15" customWidth="1"/>
    <col min="2577" max="2577" width="8.7109375" style="15" customWidth="1"/>
    <col min="2578" max="2816" width="9.140625" style="15"/>
    <col min="2817" max="2817" width="3.5703125" style="15" bestFit="1" customWidth="1"/>
    <col min="2818" max="2818" width="20.7109375" style="15" customWidth="1"/>
    <col min="2819" max="2819" width="13" style="15" customWidth="1"/>
    <col min="2820" max="2820" width="10.5703125" style="15" customWidth="1"/>
    <col min="2821" max="2821" width="11.140625" style="15" customWidth="1"/>
    <col min="2822" max="2822" width="9.140625" style="15" customWidth="1"/>
    <col min="2823" max="2823" width="7.5703125" style="15" customWidth="1"/>
    <col min="2824" max="2824" width="8.5703125" style="15" customWidth="1"/>
    <col min="2825" max="2826" width="8.7109375" style="15" customWidth="1"/>
    <col min="2827" max="2827" width="7.7109375" style="15" customWidth="1"/>
    <col min="2828" max="2828" width="9.85546875" style="15" customWidth="1"/>
    <col min="2829" max="2829" width="9.5703125" style="15" customWidth="1"/>
    <col min="2830" max="2830" width="10.5703125" style="15" customWidth="1"/>
    <col min="2831" max="2831" width="8.28515625" style="15" customWidth="1"/>
    <col min="2832" max="2832" width="8.140625" style="15" customWidth="1"/>
    <col min="2833" max="2833" width="8.7109375" style="15" customWidth="1"/>
    <col min="2834" max="3072" width="9.140625" style="15"/>
    <col min="3073" max="3073" width="3.5703125" style="15" bestFit="1" customWidth="1"/>
    <col min="3074" max="3074" width="20.7109375" style="15" customWidth="1"/>
    <col min="3075" max="3075" width="13" style="15" customWidth="1"/>
    <col min="3076" max="3076" width="10.5703125" style="15" customWidth="1"/>
    <col min="3077" max="3077" width="11.140625" style="15" customWidth="1"/>
    <col min="3078" max="3078" width="9.140625" style="15" customWidth="1"/>
    <col min="3079" max="3079" width="7.5703125" style="15" customWidth="1"/>
    <col min="3080" max="3080" width="8.5703125" style="15" customWidth="1"/>
    <col min="3081" max="3082" width="8.7109375" style="15" customWidth="1"/>
    <col min="3083" max="3083" width="7.7109375" style="15" customWidth="1"/>
    <col min="3084" max="3084" width="9.85546875" style="15" customWidth="1"/>
    <col min="3085" max="3085" width="9.5703125" style="15" customWidth="1"/>
    <col min="3086" max="3086" width="10.5703125" style="15" customWidth="1"/>
    <col min="3087" max="3087" width="8.28515625" style="15" customWidth="1"/>
    <col min="3088" max="3088" width="8.140625" style="15" customWidth="1"/>
    <col min="3089" max="3089" width="8.7109375" style="15" customWidth="1"/>
    <col min="3090" max="3328" width="9.140625" style="15"/>
    <col min="3329" max="3329" width="3.5703125" style="15" bestFit="1" customWidth="1"/>
    <col min="3330" max="3330" width="20.7109375" style="15" customWidth="1"/>
    <col min="3331" max="3331" width="13" style="15" customWidth="1"/>
    <col min="3332" max="3332" width="10.5703125" style="15" customWidth="1"/>
    <col min="3333" max="3333" width="11.140625" style="15" customWidth="1"/>
    <col min="3334" max="3334" width="9.140625" style="15" customWidth="1"/>
    <col min="3335" max="3335" width="7.5703125" style="15" customWidth="1"/>
    <col min="3336" max="3336" width="8.5703125" style="15" customWidth="1"/>
    <col min="3337" max="3338" width="8.7109375" style="15" customWidth="1"/>
    <col min="3339" max="3339" width="7.7109375" style="15" customWidth="1"/>
    <col min="3340" max="3340" width="9.85546875" style="15" customWidth="1"/>
    <col min="3341" max="3341" width="9.5703125" style="15" customWidth="1"/>
    <col min="3342" max="3342" width="10.5703125" style="15" customWidth="1"/>
    <col min="3343" max="3343" width="8.28515625" style="15" customWidth="1"/>
    <col min="3344" max="3344" width="8.140625" style="15" customWidth="1"/>
    <col min="3345" max="3345" width="8.7109375" style="15" customWidth="1"/>
    <col min="3346" max="3584" width="9.140625" style="15"/>
    <col min="3585" max="3585" width="3.5703125" style="15" bestFit="1" customWidth="1"/>
    <col min="3586" max="3586" width="20.7109375" style="15" customWidth="1"/>
    <col min="3587" max="3587" width="13" style="15" customWidth="1"/>
    <col min="3588" max="3588" width="10.5703125" style="15" customWidth="1"/>
    <col min="3589" max="3589" width="11.140625" style="15" customWidth="1"/>
    <col min="3590" max="3590" width="9.140625" style="15" customWidth="1"/>
    <col min="3591" max="3591" width="7.5703125" style="15" customWidth="1"/>
    <col min="3592" max="3592" width="8.5703125" style="15" customWidth="1"/>
    <col min="3593" max="3594" width="8.7109375" style="15" customWidth="1"/>
    <col min="3595" max="3595" width="7.7109375" style="15" customWidth="1"/>
    <col min="3596" max="3596" width="9.85546875" style="15" customWidth="1"/>
    <col min="3597" max="3597" width="9.5703125" style="15" customWidth="1"/>
    <col min="3598" max="3598" width="10.5703125" style="15" customWidth="1"/>
    <col min="3599" max="3599" width="8.28515625" style="15" customWidth="1"/>
    <col min="3600" max="3600" width="8.140625" style="15" customWidth="1"/>
    <col min="3601" max="3601" width="8.7109375" style="15" customWidth="1"/>
    <col min="3602" max="3840" width="9.140625" style="15"/>
    <col min="3841" max="3841" width="3.5703125" style="15" bestFit="1" customWidth="1"/>
    <col min="3842" max="3842" width="20.7109375" style="15" customWidth="1"/>
    <col min="3843" max="3843" width="13" style="15" customWidth="1"/>
    <col min="3844" max="3844" width="10.5703125" style="15" customWidth="1"/>
    <col min="3845" max="3845" width="11.140625" style="15" customWidth="1"/>
    <col min="3846" max="3846" width="9.140625" style="15" customWidth="1"/>
    <col min="3847" max="3847" width="7.5703125" style="15" customWidth="1"/>
    <col min="3848" max="3848" width="8.5703125" style="15" customWidth="1"/>
    <col min="3849" max="3850" width="8.7109375" style="15" customWidth="1"/>
    <col min="3851" max="3851" width="7.7109375" style="15" customWidth="1"/>
    <col min="3852" max="3852" width="9.85546875" style="15" customWidth="1"/>
    <col min="3853" max="3853" width="9.5703125" style="15" customWidth="1"/>
    <col min="3854" max="3854" width="10.5703125" style="15" customWidth="1"/>
    <col min="3855" max="3855" width="8.28515625" style="15" customWidth="1"/>
    <col min="3856" max="3856" width="8.140625" style="15" customWidth="1"/>
    <col min="3857" max="3857" width="8.7109375" style="15" customWidth="1"/>
    <col min="3858" max="4096" width="9.140625" style="15"/>
    <col min="4097" max="4097" width="3.5703125" style="15" bestFit="1" customWidth="1"/>
    <col min="4098" max="4098" width="20.7109375" style="15" customWidth="1"/>
    <col min="4099" max="4099" width="13" style="15" customWidth="1"/>
    <col min="4100" max="4100" width="10.5703125" style="15" customWidth="1"/>
    <col min="4101" max="4101" width="11.140625" style="15" customWidth="1"/>
    <col min="4102" max="4102" width="9.140625" style="15" customWidth="1"/>
    <col min="4103" max="4103" width="7.5703125" style="15" customWidth="1"/>
    <col min="4104" max="4104" width="8.5703125" style="15" customWidth="1"/>
    <col min="4105" max="4106" width="8.7109375" style="15" customWidth="1"/>
    <col min="4107" max="4107" width="7.7109375" style="15" customWidth="1"/>
    <col min="4108" max="4108" width="9.85546875" style="15" customWidth="1"/>
    <col min="4109" max="4109" width="9.5703125" style="15" customWidth="1"/>
    <col min="4110" max="4110" width="10.5703125" style="15" customWidth="1"/>
    <col min="4111" max="4111" width="8.28515625" style="15" customWidth="1"/>
    <col min="4112" max="4112" width="8.140625" style="15" customWidth="1"/>
    <col min="4113" max="4113" width="8.7109375" style="15" customWidth="1"/>
    <col min="4114" max="4352" width="9.140625" style="15"/>
    <col min="4353" max="4353" width="3.5703125" style="15" bestFit="1" customWidth="1"/>
    <col min="4354" max="4354" width="20.7109375" style="15" customWidth="1"/>
    <col min="4355" max="4355" width="13" style="15" customWidth="1"/>
    <col min="4356" max="4356" width="10.5703125" style="15" customWidth="1"/>
    <col min="4357" max="4357" width="11.140625" style="15" customWidth="1"/>
    <col min="4358" max="4358" width="9.140625" style="15" customWidth="1"/>
    <col min="4359" max="4359" width="7.5703125" style="15" customWidth="1"/>
    <col min="4360" max="4360" width="8.5703125" style="15" customWidth="1"/>
    <col min="4361" max="4362" width="8.7109375" style="15" customWidth="1"/>
    <col min="4363" max="4363" width="7.7109375" style="15" customWidth="1"/>
    <col min="4364" max="4364" width="9.85546875" style="15" customWidth="1"/>
    <col min="4365" max="4365" width="9.5703125" style="15" customWidth="1"/>
    <col min="4366" max="4366" width="10.5703125" style="15" customWidth="1"/>
    <col min="4367" max="4367" width="8.28515625" style="15" customWidth="1"/>
    <col min="4368" max="4368" width="8.140625" style="15" customWidth="1"/>
    <col min="4369" max="4369" width="8.7109375" style="15" customWidth="1"/>
    <col min="4370" max="4608" width="9.140625" style="15"/>
    <col min="4609" max="4609" width="3.5703125" style="15" bestFit="1" customWidth="1"/>
    <col min="4610" max="4610" width="20.7109375" style="15" customWidth="1"/>
    <col min="4611" max="4611" width="13" style="15" customWidth="1"/>
    <col min="4612" max="4612" width="10.5703125" style="15" customWidth="1"/>
    <col min="4613" max="4613" width="11.140625" style="15" customWidth="1"/>
    <col min="4614" max="4614" width="9.140625" style="15" customWidth="1"/>
    <col min="4615" max="4615" width="7.5703125" style="15" customWidth="1"/>
    <col min="4616" max="4616" width="8.5703125" style="15" customWidth="1"/>
    <col min="4617" max="4618" width="8.7109375" style="15" customWidth="1"/>
    <col min="4619" max="4619" width="7.7109375" style="15" customWidth="1"/>
    <col min="4620" max="4620" width="9.85546875" style="15" customWidth="1"/>
    <col min="4621" max="4621" width="9.5703125" style="15" customWidth="1"/>
    <col min="4622" max="4622" width="10.5703125" style="15" customWidth="1"/>
    <col min="4623" max="4623" width="8.28515625" style="15" customWidth="1"/>
    <col min="4624" max="4624" width="8.140625" style="15" customWidth="1"/>
    <col min="4625" max="4625" width="8.7109375" style="15" customWidth="1"/>
    <col min="4626" max="4864" width="9.140625" style="15"/>
    <col min="4865" max="4865" width="3.5703125" style="15" bestFit="1" customWidth="1"/>
    <col min="4866" max="4866" width="20.7109375" style="15" customWidth="1"/>
    <col min="4867" max="4867" width="13" style="15" customWidth="1"/>
    <col min="4868" max="4868" width="10.5703125" style="15" customWidth="1"/>
    <col min="4869" max="4869" width="11.140625" style="15" customWidth="1"/>
    <col min="4870" max="4870" width="9.140625" style="15" customWidth="1"/>
    <col min="4871" max="4871" width="7.5703125" style="15" customWidth="1"/>
    <col min="4872" max="4872" width="8.5703125" style="15" customWidth="1"/>
    <col min="4873" max="4874" width="8.7109375" style="15" customWidth="1"/>
    <col min="4875" max="4875" width="7.7109375" style="15" customWidth="1"/>
    <col min="4876" max="4876" width="9.85546875" style="15" customWidth="1"/>
    <col min="4877" max="4877" width="9.5703125" style="15" customWidth="1"/>
    <col min="4878" max="4878" width="10.5703125" style="15" customWidth="1"/>
    <col min="4879" max="4879" width="8.28515625" style="15" customWidth="1"/>
    <col min="4880" max="4880" width="8.140625" style="15" customWidth="1"/>
    <col min="4881" max="4881" width="8.7109375" style="15" customWidth="1"/>
    <col min="4882" max="5120" width="9.140625" style="15"/>
    <col min="5121" max="5121" width="3.5703125" style="15" bestFit="1" customWidth="1"/>
    <col min="5122" max="5122" width="20.7109375" style="15" customWidth="1"/>
    <col min="5123" max="5123" width="13" style="15" customWidth="1"/>
    <col min="5124" max="5124" width="10.5703125" style="15" customWidth="1"/>
    <col min="5125" max="5125" width="11.140625" style="15" customWidth="1"/>
    <col min="5126" max="5126" width="9.140625" style="15" customWidth="1"/>
    <col min="5127" max="5127" width="7.5703125" style="15" customWidth="1"/>
    <col min="5128" max="5128" width="8.5703125" style="15" customWidth="1"/>
    <col min="5129" max="5130" width="8.7109375" style="15" customWidth="1"/>
    <col min="5131" max="5131" width="7.7109375" style="15" customWidth="1"/>
    <col min="5132" max="5132" width="9.85546875" style="15" customWidth="1"/>
    <col min="5133" max="5133" width="9.5703125" style="15" customWidth="1"/>
    <col min="5134" max="5134" width="10.5703125" style="15" customWidth="1"/>
    <col min="5135" max="5135" width="8.28515625" style="15" customWidth="1"/>
    <col min="5136" max="5136" width="8.140625" style="15" customWidth="1"/>
    <col min="5137" max="5137" width="8.7109375" style="15" customWidth="1"/>
    <col min="5138" max="5376" width="9.140625" style="15"/>
    <col min="5377" max="5377" width="3.5703125" style="15" bestFit="1" customWidth="1"/>
    <col min="5378" max="5378" width="20.7109375" style="15" customWidth="1"/>
    <col min="5379" max="5379" width="13" style="15" customWidth="1"/>
    <col min="5380" max="5380" width="10.5703125" style="15" customWidth="1"/>
    <col min="5381" max="5381" width="11.140625" style="15" customWidth="1"/>
    <col min="5382" max="5382" width="9.140625" style="15" customWidth="1"/>
    <col min="5383" max="5383" width="7.5703125" style="15" customWidth="1"/>
    <col min="5384" max="5384" width="8.5703125" style="15" customWidth="1"/>
    <col min="5385" max="5386" width="8.7109375" style="15" customWidth="1"/>
    <col min="5387" max="5387" width="7.7109375" style="15" customWidth="1"/>
    <col min="5388" max="5388" width="9.85546875" style="15" customWidth="1"/>
    <col min="5389" max="5389" width="9.5703125" style="15" customWidth="1"/>
    <col min="5390" max="5390" width="10.5703125" style="15" customWidth="1"/>
    <col min="5391" max="5391" width="8.28515625" style="15" customWidth="1"/>
    <col min="5392" max="5392" width="8.140625" style="15" customWidth="1"/>
    <col min="5393" max="5393" width="8.7109375" style="15" customWidth="1"/>
    <col min="5394" max="5632" width="9.140625" style="15"/>
    <col min="5633" max="5633" width="3.5703125" style="15" bestFit="1" customWidth="1"/>
    <col min="5634" max="5634" width="20.7109375" style="15" customWidth="1"/>
    <col min="5635" max="5635" width="13" style="15" customWidth="1"/>
    <col min="5636" max="5636" width="10.5703125" style="15" customWidth="1"/>
    <col min="5637" max="5637" width="11.140625" style="15" customWidth="1"/>
    <col min="5638" max="5638" width="9.140625" style="15" customWidth="1"/>
    <col min="5639" max="5639" width="7.5703125" style="15" customWidth="1"/>
    <col min="5640" max="5640" width="8.5703125" style="15" customWidth="1"/>
    <col min="5641" max="5642" width="8.7109375" style="15" customWidth="1"/>
    <col min="5643" max="5643" width="7.7109375" style="15" customWidth="1"/>
    <col min="5644" max="5644" width="9.85546875" style="15" customWidth="1"/>
    <col min="5645" max="5645" width="9.5703125" style="15" customWidth="1"/>
    <col min="5646" max="5646" width="10.5703125" style="15" customWidth="1"/>
    <col min="5647" max="5647" width="8.28515625" style="15" customWidth="1"/>
    <col min="5648" max="5648" width="8.140625" style="15" customWidth="1"/>
    <col min="5649" max="5649" width="8.7109375" style="15" customWidth="1"/>
    <col min="5650" max="5888" width="9.140625" style="15"/>
    <col min="5889" max="5889" width="3.5703125" style="15" bestFit="1" customWidth="1"/>
    <col min="5890" max="5890" width="20.7109375" style="15" customWidth="1"/>
    <col min="5891" max="5891" width="13" style="15" customWidth="1"/>
    <col min="5892" max="5892" width="10.5703125" style="15" customWidth="1"/>
    <col min="5893" max="5893" width="11.140625" style="15" customWidth="1"/>
    <col min="5894" max="5894" width="9.140625" style="15" customWidth="1"/>
    <col min="5895" max="5895" width="7.5703125" style="15" customWidth="1"/>
    <col min="5896" max="5896" width="8.5703125" style="15" customWidth="1"/>
    <col min="5897" max="5898" width="8.7109375" style="15" customWidth="1"/>
    <col min="5899" max="5899" width="7.7109375" style="15" customWidth="1"/>
    <col min="5900" max="5900" width="9.85546875" style="15" customWidth="1"/>
    <col min="5901" max="5901" width="9.5703125" style="15" customWidth="1"/>
    <col min="5902" max="5902" width="10.5703125" style="15" customWidth="1"/>
    <col min="5903" max="5903" width="8.28515625" style="15" customWidth="1"/>
    <col min="5904" max="5904" width="8.140625" style="15" customWidth="1"/>
    <col min="5905" max="5905" width="8.7109375" style="15" customWidth="1"/>
    <col min="5906" max="6144" width="9.140625" style="15"/>
    <col min="6145" max="6145" width="3.5703125" style="15" bestFit="1" customWidth="1"/>
    <col min="6146" max="6146" width="20.7109375" style="15" customWidth="1"/>
    <col min="6147" max="6147" width="13" style="15" customWidth="1"/>
    <col min="6148" max="6148" width="10.5703125" style="15" customWidth="1"/>
    <col min="6149" max="6149" width="11.140625" style="15" customWidth="1"/>
    <col min="6150" max="6150" width="9.140625" style="15" customWidth="1"/>
    <col min="6151" max="6151" width="7.5703125" style="15" customWidth="1"/>
    <col min="6152" max="6152" width="8.5703125" style="15" customWidth="1"/>
    <col min="6153" max="6154" width="8.7109375" style="15" customWidth="1"/>
    <col min="6155" max="6155" width="7.7109375" style="15" customWidth="1"/>
    <col min="6156" max="6156" width="9.85546875" style="15" customWidth="1"/>
    <col min="6157" max="6157" width="9.5703125" style="15" customWidth="1"/>
    <col min="6158" max="6158" width="10.5703125" style="15" customWidth="1"/>
    <col min="6159" max="6159" width="8.28515625" style="15" customWidth="1"/>
    <col min="6160" max="6160" width="8.140625" style="15" customWidth="1"/>
    <col min="6161" max="6161" width="8.7109375" style="15" customWidth="1"/>
    <col min="6162" max="6400" width="9.140625" style="15"/>
    <col min="6401" max="6401" width="3.5703125" style="15" bestFit="1" customWidth="1"/>
    <col min="6402" max="6402" width="20.7109375" style="15" customWidth="1"/>
    <col min="6403" max="6403" width="13" style="15" customWidth="1"/>
    <col min="6404" max="6404" width="10.5703125" style="15" customWidth="1"/>
    <col min="6405" max="6405" width="11.140625" style="15" customWidth="1"/>
    <col min="6406" max="6406" width="9.140625" style="15" customWidth="1"/>
    <col min="6407" max="6407" width="7.5703125" style="15" customWidth="1"/>
    <col min="6408" max="6408" width="8.5703125" style="15" customWidth="1"/>
    <col min="6409" max="6410" width="8.7109375" style="15" customWidth="1"/>
    <col min="6411" max="6411" width="7.7109375" style="15" customWidth="1"/>
    <col min="6412" max="6412" width="9.85546875" style="15" customWidth="1"/>
    <col min="6413" max="6413" width="9.5703125" style="15" customWidth="1"/>
    <col min="6414" max="6414" width="10.5703125" style="15" customWidth="1"/>
    <col min="6415" max="6415" width="8.28515625" style="15" customWidth="1"/>
    <col min="6416" max="6416" width="8.140625" style="15" customWidth="1"/>
    <col min="6417" max="6417" width="8.7109375" style="15" customWidth="1"/>
    <col min="6418" max="6656" width="9.140625" style="15"/>
    <col min="6657" max="6657" width="3.5703125" style="15" bestFit="1" customWidth="1"/>
    <col min="6658" max="6658" width="20.7109375" style="15" customWidth="1"/>
    <col min="6659" max="6659" width="13" style="15" customWidth="1"/>
    <col min="6660" max="6660" width="10.5703125" style="15" customWidth="1"/>
    <col min="6661" max="6661" width="11.140625" style="15" customWidth="1"/>
    <col min="6662" max="6662" width="9.140625" style="15" customWidth="1"/>
    <col min="6663" max="6663" width="7.5703125" style="15" customWidth="1"/>
    <col min="6664" max="6664" width="8.5703125" style="15" customWidth="1"/>
    <col min="6665" max="6666" width="8.7109375" style="15" customWidth="1"/>
    <col min="6667" max="6667" width="7.7109375" style="15" customWidth="1"/>
    <col min="6668" max="6668" width="9.85546875" style="15" customWidth="1"/>
    <col min="6669" max="6669" width="9.5703125" style="15" customWidth="1"/>
    <col min="6670" max="6670" width="10.5703125" style="15" customWidth="1"/>
    <col min="6671" max="6671" width="8.28515625" style="15" customWidth="1"/>
    <col min="6672" max="6672" width="8.140625" style="15" customWidth="1"/>
    <col min="6673" max="6673" width="8.7109375" style="15" customWidth="1"/>
    <col min="6674" max="6912" width="9.140625" style="15"/>
    <col min="6913" max="6913" width="3.5703125" style="15" bestFit="1" customWidth="1"/>
    <col min="6914" max="6914" width="20.7109375" style="15" customWidth="1"/>
    <col min="6915" max="6915" width="13" style="15" customWidth="1"/>
    <col min="6916" max="6916" width="10.5703125" style="15" customWidth="1"/>
    <col min="6917" max="6917" width="11.140625" style="15" customWidth="1"/>
    <col min="6918" max="6918" width="9.140625" style="15" customWidth="1"/>
    <col min="6919" max="6919" width="7.5703125" style="15" customWidth="1"/>
    <col min="6920" max="6920" width="8.5703125" style="15" customWidth="1"/>
    <col min="6921" max="6922" width="8.7109375" style="15" customWidth="1"/>
    <col min="6923" max="6923" width="7.7109375" style="15" customWidth="1"/>
    <col min="6924" max="6924" width="9.85546875" style="15" customWidth="1"/>
    <col min="6925" max="6925" width="9.5703125" style="15" customWidth="1"/>
    <col min="6926" max="6926" width="10.5703125" style="15" customWidth="1"/>
    <col min="6927" max="6927" width="8.28515625" style="15" customWidth="1"/>
    <col min="6928" max="6928" width="8.140625" style="15" customWidth="1"/>
    <col min="6929" max="6929" width="8.7109375" style="15" customWidth="1"/>
    <col min="6930" max="7168" width="9.140625" style="15"/>
    <col min="7169" max="7169" width="3.5703125" style="15" bestFit="1" customWidth="1"/>
    <col min="7170" max="7170" width="20.7109375" style="15" customWidth="1"/>
    <col min="7171" max="7171" width="13" style="15" customWidth="1"/>
    <col min="7172" max="7172" width="10.5703125" style="15" customWidth="1"/>
    <col min="7173" max="7173" width="11.140625" style="15" customWidth="1"/>
    <col min="7174" max="7174" width="9.140625" style="15" customWidth="1"/>
    <col min="7175" max="7175" width="7.5703125" style="15" customWidth="1"/>
    <col min="7176" max="7176" width="8.5703125" style="15" customWidth="1"/>
    <col min="7177" max="7178" width="8.7109375" style="15" customWidth="1"/>
    <col min="7179" max="7179" width="7.7109375" style="15" customWidth="1"/>
    <col min="7180" max="7180" width="9.85546875" style="15" customWidth="1"/>
    <col min="7181" max="7181" width="9.5703125" style="15" customWidth="1"/>
    <col min="7182" max="7182" width="10.5703125" style="15" customWidth="1"/>
    <col min="7183" max="7183" width="8.28515625" style="15" customWidth="1"/>
    <col min="7184" max="7184" width="8.140625" style="15" customWidth="1"/>
    <col min="7185" max="7185" width="8.7109375" style="15" customWidth="1"/>
    <col min="7186" max="7424" width="9.140625" style="15"/>
    <col min="7425" max="7425" width="3.5703125" style="15" bestFit="1" customWidth="1"/>
    <col min="7426" max="7426" width="20.7109375" style="15" customWidth="1"/>
    <col min="7427" max="7427" width="13" style="15" customWidth="1"/>
    <col min="7428" max="7428" width="10.5703125" style="15" customWidth="1"/>
    <col min="7429" max="7429" width="11.140625" style="15" customWidth="1"/>
    <col min="7430" max="7430" width="9.140625" style="15" customWidth="1"/>
    <col min="7431" max="7431" width="7.5703125" style="15" customWidth="1"/>
    <col min="7432" max="7432" width="8.5703125" style="15" customWidth="1"/>
    <col min="7433" max="7434" width="8.7109375" style="15" customWidth="1"/>
    <col min="7435" max="7435" width="7.7109375" style="15" customWidth="1"/>
    <col min="7436" max="7436" width="9.85546875" style="15" customWidth="1"/>
    <col min="7437" max="7437" width="9.5703125" style="15" customWidth="1"/>
    <col min="7438" max="7438" width="10.5703125" style="15" customWidth="1"/>
    <col min="7439" max="7439" width="8.28515625" style="15" customWidth="1"/>
    <col min="7440" max="7440" width="8.140625" style="15" customWidth="1"/>
    <col min="7441" max="7441" width="8.7109375" style="15" customWidth="1"/>
    <col min="7442" max="7680" width="9.140625" style="15"/>
    <col min="7681" max="7681" width="3.5703125" style="15" bestFit="1" customWidth="1"/>
    <col min="7682" max="7682" width="20.7109375" style="15" customWidth="1"/>
    <col min="7683" max="7683" width="13" style="15" customWidth="1"/>
    <col min="7684" max="7684" width="10.5703125" style="15" customWidth="1"/>
    <col min="7685" max="7685" width="11.140625" style="15" customWidth="1"/>
    <col min="7686" max="7686" width="9.140625" style="15" customWidth="1"/>
    <col min="7687" max="7687" width="7.5703125" style="15" customWidth="1"/>
    <col min="7688" max="7688" width="8.5703125" style="15" customWidth="1"/>
    <col min="7689" max="7690" width="8.7109375" style="15" customWidth="1"/>
    <col min="7691" max="7691" width="7.7109375" style="15" customWidth="1"/>
    <col min="7692" max="7692" width="9.85546875" style="15" customWidth="1"/>
    <col min="7693" max="7693" width="9.5703125" style="15" customWidth="1"/>
    <col min="7694" max="7694" width="10.5703125" style="15" customWidth="1"/>
    <col min="7695" max="7695" width="8.28515625" style="15" customWidth="1"/>
    <col min="7696" max="7696" width="8.140625" style="15" customWidth="1"/>
    <col min="7697" max="7697" width="8.7109375" style="15" customWidth="1"/>
    <col min="7698" max="7936" width="9.140625" style="15"/>
    <col min="7937" max="7937" width="3.5703125" style="15" bestFit="1" customWidth="1"/>
    <col min="7938" max="7938" width="20.7109375" style="15" customWidth="1"/>
    <col min="7939" max="7939" width="13" style="15" customWidth="1"/>
    <col min="7940" max="7940" width="10.5703125" style="15" customWidth="1"/>
    <col min="7941" max="7941" width="11.140625" style="15" customWidth="1"/>
    <col min="7942" max="7942" width="9.140625" style="15" customWidth="1"/>
    <col min="7943" max="7943" width="7.5703125" style="15" customWidth="1"/>
    <col min="7944" max="7944" width="8.5703125" style="15" customWidth="1"/>
    <col min="7945" max="7946" width="8.7109375" style="15" customWidth="1"/>
    <col min="7947" max="7947" width="7.7109375" style="15" customWidth="1"/>
    <col min="7948" max="7948" width="9.85546875" style="15" customWidth="1"/>
    <col min="7949" max="7949" width="9.5703125" style="15" customWidth="1"/>
    <col min="7950" max="7950" width="10.5703125" style="15" customWidth="1"/>
    <col min="7951" max="7951" width="8.28515625" style="15" customWidth="1"/>
    <col min="7952" max="7952" width="8.140625" style="15" customWidth="1"/>
    <col min="7953" max="7953" width="8.7109375" style="15" customWidth="1"/>
    <col min="7954" max="8192" width="9.140625" style="15"/>
    <col min="8193" max="8193" width="3.5703125" style="15" bestFit="1" customWidth="1"/>
    <col min="8194" max="8194" width="20.7109375" style="15" customWidth="1"/>
    <col min="8195" max="8195" width="13" style="15" customWidth="1"/>
    <col min="8196" max="8196" width="10.5703125" style="15" customWidth="1"/>
    <col min="8197" max="8197" width="11.140625" style="15" customWidth="1"/>
    <col min="8198" max="8198" width="9.140625" style="15" customWidth="1"/>
    <col min="8199" max="8199" width="7.5703125" style="15" customWidth="1"/>
    <col min="8200" max="8200" width="8.5703125" style="15" customWidth="1"/>
    <col min="8201" max="8202" width="8.7109375" style="15" customWidth="1"/>
    <col min="8203" max="8203" width="7.7109375" style="15" customWidth="1"/>
    <col min="8204" max="8204" width="9.85546875" style="15" customWidth="1"/>
    <col min="8205" max="8205" width="9.5703125" style="15" customWidth="1"/>
    <col min="8206" max="8206" width="10.5703125" style="15" customWidth="1"/>
    <col min="8207" max="8207" width="8.28515625" style="15" customWidth="1"/>
    <col min="8208" max="8208" width="8.140625" style="15" customWidth="1"/>
    <col min="8209" max="8209" width="8.7109375" style="15" customWidth="1"/>
    <col min="8210" max="8448" width="9.140625" style="15"/>
    <col min="8449" max="8449" width="3.5703125" style="15" bestFit="1" customWidth="1"/>
    <col min="8450" max="8450" width="20.7109375" style="15" customWidth="1"/>
    <col min="8451" max="8451" width="13" style="15" customWidth="1"/>
    <col min="8452" max="8452" width="10.5703125" style="15" customWidth="1"/>
    <col min="8453" max="8453" width="11.140625" style="15" customWidth="1"/>
    <col min="8454" max="8454" width="9.140625" style="15" customWidth="1"/>
    <col min="8455" max="8455" width="7.5703125" style="15" customWidth="1"/>
    <col min="8456" max="8456" width="8.5703125" style="15" customWidth="1"/>
    <col min="8457" max="8458" width="8.7109375" style="15" customWidth="1"/>
    <col min="8459" max="8459" width="7.7109375" style="15" customWidth="1"/>
    <col min="8460" max="8460" width="9.85546875" style="15" customWidth="1"/>
    <col min="8461" max="8461" width="9.5703125" style="15" customWidth="1"/>
    <col min="8462" max="8462" width="10.5703125" style="15" customWidth="1"/>
    <col min="8463" max="8463" width="8.28515625" style="15" customWidth="1"/>
    <col min="8464" max="8464" width="8.140625" style="15" customWidth="1"/>
    <col min="8465" max="8465" width="8.7109375" style="15" customWidth="1"/>
    <col min="8466" max="8704" width="9.140625" style="15"/>
    <col min="8705" max="8705" width="3.5703125" style="15" bestFit="1" customWidth="1"/>
    <col min="8706" max="8706" width="20.7109375" style="15" customWidth="1"/>
    <col min="8707" max="8707" width="13" style="15" customWidth="1"/>
    <col min="8708" max="8708" width="10.5703125" style="15" customWidth="1"/>
    <col min="8709" max="8709" width="11.140625" style="15" customWidth="1"/>
    <col min="8710" max="8710" width="9.140625" style="15" customWidth="1"/>
    <col min="8711" max="8711" width="7.5703125" style="15" customWidth="1"/>
    <col min="8712" max="8712" width="8.5703125" style="15" customWidth="1"/>
    <col min="8713" max="8714" width="8.7109375" style="15" customWidth="1"/>
    <col min="8715" max="8715" width="7.7109375" style="15" customWidth="1"/>
    <col min="8716" max="8716" width="9.85546875" style="15" customWidth="1"/>
    <col min="8717" max="8717" width="9.5703125" style="15" customWidth="1"/>
    <col min="8718" max="8718" width="10.5703125" style="15" customWidth="1"/>
    <col min="8719" max="8719" width="8.28515625" style="15" customWidth="1"/>
    <col min="8720" max="8720" width="8.140625" style="15" customWidth="1"/>
    <col min="8721" max="8721" width="8.7109375" style="15" customWidth="1"/>
    <col min="8722" max="8960" width="9.140625" style="15"/>
    <col min="8961" max="8961" width="3.5703125" style="15" bestFit="1" customWidth="1"/>
    <col min="8962" max="8962" width="20.7109375" style="15" customWidth="1"/>
    <col min="8963" max="8963" width="13" style="15" customWidth="1"/>
    <col min="8964" max="8964" width="10.5703125" style="15" customWidth="1"/>
    <col min="8965" max="8965" width="11.140625" style="15" customWidth="1"/>
    <col min="8966" max="8966" width="9.140625" style="15" customWidth="1"/>
    <col min="8967" max="8967" width="7.5703125" style="15" customWidth="1"/>
    <col min="8968" max="8968" width="8.5703125" style="15" customWidth="1"/>
    <col min="8969" max="8970" width="8.7109375" style="15" customWidth="1"/>
    <col min="8971" max="8971" width="7.7109375" style="15" customWidth="1"/>
    <col min="8972" max="8972" width="9.85546875" style="15" customWidth="1"/>
    <col min="8973" max="8973" width="9.5703125" style="15" customWidth="1"/>
    <col min="8974" max="8974" width="10.5703125" style="15" customWidth="1"/>
    <col min="8975" max="8975" width="8.28515625" style="15" customWidth="1"/>
    <col min="8976" max="8976" width="8.140625" style="15" customWidth="1"/>
    <col min="8977" max="8977" width="8.7109375" style="15" customWidth="1"/>
    <col min="8978" max="9216" width="9.140625" style="15"/>
    <col min="9217" max="9217" width="3.5703125" style="15" bestFit="1" customWidth="1"/>
    <col min="9218" max="9218" width="20.7109375" style="15" customWidth="1"/>
    <col min="9219" max="9219" width="13" style="15" customWidth="1"/>
    <col min="9220" max="9220" width="10.5703125" style="15" customWidth="1"/>
    <col min="9221" max="9221" width="11.140625" style="15" customWidth="1"/>
    <col min="9222" max="9222" width="9.140625" style="15" customWidth="1"/>
    <col min="9223" max="9223" width="7.5703125" style="15" customWidth="1"/>
    <col min="9224" max="9224" width="8.5703125" style="15" customWidth="1"/>
    <col min="9225" max="9226" width="8.7109375" style="15" customWidth="1"/>
    <col min="9227" max="9227" width="7.7109375" style="15" customWidth="1"/>
    <col min="9228" max="9228" width="9.85546875" style="15" customWidth="1"/>
    <col min="9229" max="9229" width="9.5703125" style="15" customWidth="1"/>
    <col min="9230" max="9230" width="10.5703125" style="15" customWidth="1"/>
    <col min="9231" max="9231" width="8.28515625" style="15" customWidth="1"/>
    <col min="9232" max="9232" width="8.140625" style="15" customWidth="1"/>
    <col min="9233" max="9233" width="8.7109375" style="15" customWidth="1"/>
    <col min="9234" max="9472" width="9.140625" style="15"/>
    <col min="9473" max="9473" width="3.5703125" style="15" bestFit="1" customWidth="1"/>
    <col min="9474" max="9474" width="20.7109375" style="15" customWidth="1"/>
    <col min="9475" max="9475" width="13" style="15" customWidth="1"/>
    <col min="9476" max="9476" width="10.5703125" style="15" customWidth="1"/>
    <col min="9477" max="9477" width="11.140625" style="15" customWidth="1"/>
    <col min="9478" max="9478" width="9.140625" style="15" customWidth="1"/>
    <col min="9479" max="9479" width="7.5703125" style="15" customWidth="1"/>
    <col min="9480" max="9480" width="8.5703125" style="15" customWidth="1"/>
    <col min="9481" max="9482" width="8.7109375" style="15" customWidth="1"/>
    <col min="9483" max="9483" width="7.7109375" style="15" customWidth="1"/>
    <col min="9484" max="9484" width="9.85546875" style="15" customWidth="1"/>
    <col min="9485" max="9485" width="9.5703125" style="15" customWidth="1"/>
    <col min="9486" max="9486" width="10.5703125" style="15" customWidth="1"/>
    <col min="9487" max="9487" width="8.28515625" style="15" customWidth="1"/>
    <col min="9488" max="9488" width="8.140625" style="15" customWidth="1"/>
    <col min="9489" max="9489" width="8.7109375" style="15" customWidth="1"/>
    <col min="9490" max="9728" width="9.140625" style="15"/>
    <col min="9729" max="9729" width="3.5703125" style="15" bestFit="1" customWidth="1"/>
    <col min="9730" max="9730" width="20.7109375" style="15" customWidth="1"/>
    <col min="9731" max="9731" width="13" style="15" customWidth="1"/>
    <col min="9732" max="9732" width="10.5703125" style="15" customWidth="1"/>
    <col min="9733" max="9733" width="11.140625" style="15" customWidth="1"/>
    <col min="9734" max="9734" width="9.140625" style="15" customWidth="1"/>
    <col min="9735" max="9735" width="7.5703125" style="15" customWidth="1"/>
    <col min="9736" max="9736" width="8.5703125" style="15" customWidth="1"/>
    <col min="9737" max="9738" width="8.7109375" style="15" customWidth="1"/>
    <col min="9739" max="9739" width="7.7109375" style="15" customWidth="1"/>
    <col min="9740" max="9740" width="9.85546875" style="15" customWidth="1"/>
    <col min="9741" max="9741" width="9.5703125" style="15" customWidth="1"/>
    <col min="9742" max="9742" width="10.5703125" style="15" customWidth="1"/>
    <col min="9743" max="9743" width="8.28515625" style="15" customWidth="1"/>
    <col min="9744" max="9744" width="8.140625" style="15" customWidth="1"/>
    <col min="9745" max="9745" width="8.7109375" style="15" customWidth="1"/>
    <col min="9746" max="9984" width="9.140625" style="15"/>
    <col min="9985" max="9985" width="3.5703125" style="15" bestFit="1" customWidth="1"/>
    <col min="9986" max="9986" width="20.7109375" style="15" customWidth="1"/>
    <col min="9987" max="9987" width="13" style="15" customWidth="1"/>
    <col min="9988" max="9988" width="10.5703125" style="15" customWidth="1"/>
    <col min="9989" max="9989" width="11.140625" style="15" customWidth="1"/>
    <col min="9990" max="9990" width="9.140625" style="15" customWidth="1"/>
    <col min="9991" max="9991" width="7.5703125" style="15" customWidth="1"/>
    <col min="9992" max="9992" width="8.5703125" style="15" customWidth="1"/>
    <col min="9993" max="9994" width="8.7109375" style="15" customWidth="1"/>
    <col min="9995" max="9995" width="7.7109375" style="15" customWidth="1"/>
    <col min="9996" max="9996" width="9.85546875" style="15" customWidth="1"/>
    <col min="9997" max="9997" width="9.5703125" style="15" customWidth="1"/>
    <col min="9998" max="9998" width="10.5703125" style="15" customWidth="1"/>
    <col min="9999" max="9999" width="8.28515625" style="15" customWidth="1"/>
    <col min="10000" max="10000" width="8.140625" style="15" customWidth="1"/>
    <col min="10001" max="10001" width="8.7109375" style="15" customWidth="1"/>
    <col min="10002" max="10240" width="9.140625" style="15"/>
    <col min="10241" max="10241" width="3.5703125" style="15" bestFit="1" customWidth="1"/>
    <col min="10242" max="10242" width="20.7109375" style="15" customWidth="1"/>
    <col min="10243" max="10243" width="13" style="15" customWidth="1"/>
    <col min="10244" max="10244" width="10.5703125" style="15" customWidth="1"/>
    <col min="10245" max="10245" width="11.140625" style="15" customWidth="1"/>
    <col min="10246" max="10246" width="9.140625" style="15" customWidth="1"/>
    <col min="10247" max="10247" width="7.5703125" style="15" customWidth="1"/>
    <col min="10248" max="10248" width="8.5703125" style="15" customWidth="1"/>
    <col min="10249" max="10250" width="8.7109375" style="15" customWidth="1"/>
    <col min="10251" max="10251" width="7.7109375" style="15" customWidth="1"/>
    <col min="10252" max="10252" width="9.85546875" style="15" customWidth="1"/>
    <col min="10253" max="10253" width="9.5703125" style="15" customWidth="1"/>
    <col min="10254" max="10254" width="10.5703125" style="15" customWidth="1"/>
    <col min="10255" max="10255" width="8.28515625" style="15" customWidth="1"/>
    <col min="10256" max="10256" width="8.140625" style="15" customWidth="1"/>
    <col min="10257" max="10257" width="8.7109375" style="15" customWidth="1"/>
    <col min="10258" max="10496" width="9.140625" style="15"/>
    <col min="10497" max="10497" width="3.5703125" style="15" bestFit="1" customWidth="1"/>
    <col min="10498" max="10498" width="20.7109375" style="15" customWidth="1"/>
    <col min="10499" max="10499" width="13" style="15" customWidth="1"/>
    <col min="10500" max="10500" width="10.5703125" style="15" customWidth="1"/>
    <col min="10501" max="10501" width="11.140625" style="15" customWidth="1"/>
    <col min="10502" max="10502" width="9.140625" style="15" customWidth="1"/>
    <col min="10503" max="10503" width="7.5703125" style="15" customWidth="1"/>
    <col min="10504" max="10504" width="8.5703125" style="15" customWidth="1"/>
    <col min="10505" max="10506" width="8.7109375" style="15" customWidth="1"/>
    <col min="10507" max="10507" width="7.7109375" style="15" customWidth="1"/>
    <col min="10508" max="10508" width="9.85546875" style="15" customWidth="1"/>
    <col min="10509" max="10509" width="9.5703125" style="15" customWidth="1"/>
    <col min="10510" max="10510" width="10.5703125" style="15" customWidth="1"/>
    <col min="10511" max="10511" width="8.28515625" style="15" customWidth="1"/>
    <col min="10512" max="10512" width="8.140625" style="15" customWidth="1"/>
    <col min="10513" max="10513" width="8.7109375" style="15" customWidth="1"/>
    <col min="10514" max="10752" width="9.140625" style="15"/>
    <col min="10753" max="10753" width="3.5703125" style="15" bestFit="1" customWidth="1"/>
    <col min="10754" max="10754" width="20.7109375" style="15" customWidth="1"/>
    <col min="10755" max="10755" width="13" style="15" customWidth="1"/>
    <col min="10756" max="10756" width="10.5703125" style="15" customWidth="1"/>
    <col min="10757" max="10757" width="11.140625" style="15" customWidth="1"/>
    <col min="10758" max="10758" width="9.140625" style="15" customWidth="1"/>
    <col min="10759" max="10759" width="7.5703125" style="15" customWidth="1"/>
    <col min="10760" max="10760" width="8.5703125" style="15" customWidth="1"/>
    <col min="10761" max="10762" width="8.7109375" style="15" customWidth="1"/>
    <col min="10763" max="10763" width="7.7109375" style="15" customWidth="1"/>
    <col min="10764" max="10764" width="9.85546875" style="15" customWidth="1"/>
    <col min="10765" max="10765" width="9.5703125" style="15" customWidth="1"/>
    <col min="10766" max="10766" width="10.5703125" style="15" customWidth="1"/>
    <col min="10767" max="10767" width="8.28515625" style="15" customWidth="1"/>
    <col min="10768" max="10768" width="8.140625" style="15" customWidth="1"/>
    <col min="10769" max="10769" width="8.7109375" style="15" customWidth="1"/>
    <col min="10770" max="11008" width="9.140625" style="15"/>
    <col min="11009" max="11009" width="3.5703125" style="15" bestFit="1" customWidth="1"/>
    <col min="11010" max="11010" width="20.7109375" style="15" customWidth="1"/>
    <col min="11011" max="11011" width="13" style="15" customWidth="1"/>
    <col min="11012" max="11012" width="10.5703125" style="15" customWidth="1"/>
    <col min="11013" max="11013" width="11.140625" style="15" customWidth="1"/>
    <col min="11014" max="11014" width="9.140625" style="15" customWidth="1"/>
    <col min="11015" max="11015" width="7.5703125" style="15" customWidth="1"/>
    <col min="11016" max="11016" width="8.5703125" style="15" customWidth="1"/>
    <col min="11017" max="11018" width="8.7109375" style="15" customWidth="1"/>
    <col min="11019" max="11019" width="7.7109375" style="15" customWidth="1"/>
    <col min="11020" max="11020" width="9.85546875" style="15" customWidth="1"/>
    <col min="11021" max="11021" width="9.5703125" style="15" customWidth="1"/>
    <col min="11022" max="11022" width="10.5703125" style="15" customWidth="1"/>
    <col min="11023" max="11023" width="8.28515625" style="15" customWidth="1"/>
    <col min="11024" max="11024" width="8.140625" style="15" customWidth="1"/>
    <col min="11025" max="11025" width="8.7109375" style="15" customWidth="1"/>
    <col min="11026" max="11264" width="9.140625" style="15"/>
    <col min="11265" max="11265" width="3.5703125" style="15" bestFit="1" customWidth="1"/>
    <col min="11266" max="11266" width="20.7109375" style="15" customWidth="1"/>
    <col min="11267" max="11267" width="13" style="15" customWidth="1"/>
    <col min="11268" max="11268" width="10.5703125" style="15" customWidth="1"/>
    <col min="11269" max="11269" width="11.140625" style="15" customWidth="1"/>
    <col min="11270" max="11270" width="9.140625" style="15" customWidth="1"/>
    <col min="11271" max="11271" width="7.5703125" style="15" customWidth="1"/>
    <col min="11272" max="11272" width="8.5703125" style="15" customWidth="1"/>
    <col min="11273" max="11274" width="8.7109375" style="15" customWidth="1"/>
    <col min="11275" max="11275" width="7.7109375" style="15" customWidth="1"/>
    <col min="11276" max="11276" width="9.85546875" style="15" customWidth="1"/>
    <col min="11277" max="11277" width="9.5703125" style="15" customWidth="1"/>
    <col min="11278" max="11278" width="10.5703125" style="15" customWidth="1"/>
    <col min="11279" max="11279" width="8.28515625" style="15" customWidth="1"/>
    <col min="11280" max="11280" width="8.140625" style="15" customWidth="1"/>
    <col min="11281" max="11281" width="8.7109375" style="15" customWidth="1"/>
    <col min="11282" max="11520" width="9.140625" style="15"/>
    <col min="11521" max="11521" width="3.5703125" style="15" bestFit="1" customWidth="1"/>
    <col min="11522" max="11522" width="20.7109375" style="15" customWidth="1"/>
    <col min="11523" max="11523" width="13" style="15" customWidth="1"/>
    <col min="11524" max="11524" width="10.5703125" style="15" customWidth="1"/>
    <col min="11525" max="11525" width="11.140625" style="15" customWidth="1"/>
    <col min="11526" max="11526" width="9.140625" style="15" customWidth="1"/>
    <col min="11527" max="11527" width="7.5703125" style="15" customWidth="1"/>
    <col min="11528" max="11528" width="8.5703125" style="15" customWidth="1"/>
    <col min="11529" max="11530" width="8.7109375" style="15" customWidth="1"/>
    <col min="11531" max="11531" width="7.7109375" style="15" customWidth="1"/>
    <col min="11532" max="11532" width="9.85546875" style="15" customWidth="1"/>
    <col min="11533" max="11533" width="9.5703125" style="15" customWidth="1"/>
    <col min="11534" max="11534" width="10.5703125" style="15" customWidth="1"/>
    <col min="11535" max="11535" width="8.28515625" style="15" customWidth="1"/>
    <col min="11536" max="11536" width="8.140625" style="15" customWidth="1"/>
    <col min="11537" max="11537" width="8.7109375" style="15" customWidth="1"/>
    <col min="11538" max="11776" width="9.140625" style="15"/>
    <col min="11777" max="11777" width="3.5703125" style="15" bestFit="1" customWidth="1"/>
    <col min="11778" max="11778" width="20.7109375" style="15" customWidth="1"/>
    <col min="11779" max="11779" width="13" style="15" customWidth="1"/>
    <col min="11780" max="11780" width="10.5703125" style="15" customWidth="1"/>
    <col min="11781" max="11781" width="11.140625" style="15" customWidth="1"/>
    <col min="11782" max="11782" width="9.140625" style="15" customWidth="1"/>
    <col min="11783" max="11783" width="7.5703125" style="15" customWidth="1"/>
    <col min="11784" max="11784" width="8.5703125" style="15" customWidth="1"/>
    <col min="11785" max="11786" width="8.7109375" style="15" customWidth="1"/>
    <col min="11787" max="11787" width="7.7109375" style="15" customWidth="1"/>
    <col min="11788" max="11788" width="9.85546875" style="15" customWidth="1"/>
    <col min="11789" max="11789" width="9.5703125" style="15" customWidth="1"/>
    <col min="11790" max="11790" width="10.5703125" style="15" customWidth="1"/>
    <col min="11791" max="11791" width="8.28515625" style="15" customWidth="1"/>
    <col min="11792" max="11792" width="8.140625" style="15" customWidth="1"/>
    <col min="11793" max="11793" width="8.7109375" style="15" customWidth="1"/>
    <col min="11794" max="12032" width="9.140625" style="15"/>
    <col min="12033" max="12033" width="3.5703125" style="15" bestFit="1" customWidth="1"/>
    <col min="12034" max="12034" width="20.7109375" style="15" customWidth="1"/>
    <col min="12035" max="12035" width="13" style="15" customWidth="1"/>
    <col min="12036" max="12036" width="10.5703125" style="15" customWidth="1"/>
    <col min="12037" max="12037" width="11.140625" style="15" customWidth="1"/>
    <col min="12038" max="12038" width="9.140625" style="15" customWidth="1"/>
    <col min="12039" max="12039" width="7.5703125" style="15" customWidth="1"/>
    <col min="12040" max="12040" width="8.5703125" style="15" customWidth="1"/>
    <col min="12041" max="12042" width="8.7109375" style="15" customWidth="1"/>
    <col min="12043" max="12043" width="7.7109375" style="15" customWidth="1"/>
    <col min="12044" max="12044" width="9.85546875" style="15" customWidth="1"/>
    <col min="12045" max="12045" width="9.5703125" style="15" customWidth="1"/>
    <col min="12046" max="12046" width="10.5703125" style="15" customWidth="1"/>
    <col min="12047" max="12047" width="8.28515625" style="15" customWidth="1"/>
    <col min="12048" max="12048" width="8.140625" style="15" customWidth="1"/>
    <col min="12049" max="12049" width="8.7109375" style="15" customWidth="1"/>
    <col min="12050" max="12288" width="9.140625" style="15"/>
    <col min="12289" max="12289" width="3.5703125" style="15" bestFit="1" customWidth="1"/>
    <col min="12290" max="12290" width="20.7109375" style="15" customWidth="1"/>
    <col min="12291" max="12291" width="13" style="15" customWidth="1"/>
    <col min="12292" max="12292" width="10.5703125" style="15" customWidth="1"/>
    <col min="12293" max="12293" width="11.140625" style="15" customWidth="1"/>
    <col min="12294" max="12294" width="9.140625" style="15" customWidth="1"/>
    <col min="12295" max="12295" width="7.5703125" style="15" customWidth="1"/>
    <col min="12296" max="12296" width="8.5703125" style="15" customWidth="1"/>
    <col min="12297" max="12298" width="8.7109375" style="15" customWidth="1"/>
    <col min="12299" max="12299" width="7.7109375" style="15" customWidth="1"/>
    <col min="12300" max="12300" width="9.85546875" style="15" customWidth="1"/>
    <col min="12301" max="12301" width="9.5703125" style="15" customWidth="1"/>
    <col min="12302" max="12302" width="10.5703125" style="15" customWidth="1"/>
    <col min="12303" max="12303" width="8.28515625" style="15" customWidth="1"/>
    <col min="12304" max="12304" width="8.140625" style="15" customWidth="1"/>
    <col min="12305" max="12305" width="8.7109375" style="15" customWidth="1"/>
    <col min="12306" max="12544" width="9.140625" style="15"/>
    <col min="12545" max="12545" width="3.5703125" style="15" bestFit="1" customWidth="1"/>
    <col min="12546" max="12546" width="20.7109375" style="15" customWidth="1"/>
    <col min="12547" max="12547" width="13" style="15" customWidth="1"/>
    <col min="12548" max="12548" width="10.5703125" style="15" customWidth="1"/>
    <col min="12549" max="12549" width="11.140625" style="15" customWidth="1"/>
    <col min="12550" max="12550" width="9.140625" style="15" customWidth="1"/>
    <col min="12551" max="12551" width="7.5703125" style="15" customWidth="1"/>
    <col min="12552" max="12552" width="8.5703125" style="15" customWidth="1"/>
    <col min="12553" max="12554" width="8.7109375" style="15" customWidth="1"/>
    <col min="12555" max="12555" width="7.7109375" style="15" customWidth="1"/>
    <col min="12556" max="12556" width="9.85546875" style="15" customWidth="1"/>
    <col min="12557" max="12557" width="9.5703125" style="15" customWidth="1"/>
    <col min="12558" max="12558" width="10.5703125" style="15" customWidth="1"/>
    <col min="12559" max="12559" width="8.28515625" style="15" customWidth="1"/>
    <col min="12560" max="12560" width="8.140625" style="15" customWidth="1"/>
    <col min="12561" max="12561" width="8.7109375" style="15" customWidth="1"/>
    <col min="12562" max="12800" width="9.140625" style="15"/>
    <col min="12801" max="12801" width="3.5703125" style="15" bestFit="1" customWidth="1"/>
    <col min="12802" max="12802" width="20.7109375" style="15" customWidth="1"/>
    <col min="12803" max="12803" width="13" style="15" customWidth="1"/>
    <col min="12804" max="12804" width="10.5703125" style="15" customWidth="1"/>
    <col min="12805" max="12805" width="11.140625" style="15" customWidth="1"/>
    <col min="12806" max="12806" width="9.140625" style="15" customWidth="1"/>
    <col min="12807" max="12807" width="7.5703125" style="15" customWidth="1"/>
    <col min="12808" max="12808" width="8.5703125" style="15" customWidth="1"/>
    <col min="12809" max="12810" width="8.7109375" style="15" customWidth="1"/>
    <col min="12811" max="12811" width="7.7109375" style="15" customWidth="1"/>
    <col min="12812" max="12812" width="9.85546875" style="15" customWidth="1"/>
    <col min="12813" max="12813" width="9.5703125" style="15" customWidth="1"/>
    <col min="12814" max="12814" width="10.5703125" style="15" customWidth="1"/>
    <col min="12815" max="12815" width="8.28515625" style="15" customWidth="1"/>
    <col min="12816" max="12816" width="8.140625" style="15" customWidth="1"/>
    <col min="12817" max="12817" width="8.7109375" style="15" customWidth="1"/>
    <col min="12818" max="13056" width="9.140625" style="15"/>
    <col min="13057" max="13057" width="3.5703125" style="15" bestFit="1" customWidth="1"/>
    <col min="13058" max="13058" width="20.7109375" style="15" customWidth="1"/>
    <col min="13059" max="13059" width="13" style="15" customWidth="1"/>
    <col min="13060" max="13060" width="10.5703125" style="15" customWidth="1"/>
    <col min="13061" max="13061" width="11.140625" style="15" customWidth="1"/>
    <col min="13062" max="13062" width="9.140625" style="15" customWidth="1"/>
    <col min="13063" max="13063" width="7.5703125" style="15" customWidth="1"/>
    <col min="13064" max="13064" width="8.5703125" style="15" customWidth="1"/>
    <col min="13065" max="13066" width="8.7109375" style="15" customWidth="1"/>
    <col min="13067" max="13067" width="7.7109375" style="15" customWidth="1"/>
    <col min="13068" max="13068" width="9.85546875" style="15" customWidth="1"/>
    <col min="13069" max="13069" width="9.5703125" style="15" customWidth="1"/>
    <col min="13070" max="13070" width="10.5703125" style="15" customWidth="1"/>
    <col min="13071" max="13071" width="8.28515625" style="15" customWidth="1"/>
    <col min="13072" max="13072" width="8.140625" style="15" customWidth="1"/>
    <col min="13073" max="13073" width="8.7109375" style="15" customWidth="1"/>
    <col min="13074" max="13312" width="9.140625" style="15"/>
    <col min="13313" max="13313" width="3.5703125" style="15" bestFit="1" customWidth="1"/>
    <col min="13314" max="13314" width="20.7109375" style="15" customWidth="1"/>
    <col min="13315" max="13315" width="13" style="15" customWidth="1"/>
    <col min="13316" max="13316" width="10.5703125" style="15" customWidth="1"/>
    <col min="13317" max="13317" width="11.140625" style="15" customWidth="1"/>
    <col min="13318" max="13318" width="9.140625" style="15" customWidth="1"/>
    <col min="13319" max="13319" width="7.5703125" style="15" customWidth="1"/>
    <col min="13320" max="13320" width="8.5703125" style="15" customWidth="1"/>
    <col min="13321" max="13322" width="8.7109375" style="15" customWidth="1"/>
    <col min="13323" max="13323" width="7.7109375" style="15" customWidth="1"/>
    <col min="13324" max="13324" width="9.85546875" style="15" customWidth="1"/>
    <col min="13325" max="13325" width="9.5703125" style="15" customWidth="1"/>
    <col min="13326" max="13326" width="10.5703125" style="15" customWidth="1"/>
    <col min="13327" max="13327" width="8.28515625" style="15" customWidth="1"/>
    <col min="13328" max="13328" width="8.140625" style="15" customWidth="1"/>
    <col min="13329" max="13329" width="8.7109375" style="15" customWidth="1"/>
    <col min="13330" max="13568" width="9.140625" style="15"/>
    <col min="13569" max="13569" width="3.5703125" style="15" bestFit="1" customWidth="1"/>
    <col min="13570" max="13570" width="20.7109375" style="15" customWidth="1"/>
    <col min="13571" max="13571" width="13" style="15" customWidth="1"/>
    <col min="13572" max="13572" width="10.5703125" style="15" customWidth="1"/>
    <col min="13573" max="13573" width="11.140625" style="15" customWidth="1"/>
    <col min="13574" max="13574" width="9.140625" style="15" customWidth="1"/>
    <col min="13575" max="13575" width="7.5703125" style="15" customWidth="1"/>
    <col min="13576" max="13576" width="8.5703125" style="15" customWidth="1"/>
    <col min="13577" max="13578" width="8.7109375" style="15" customWidth="1"/>
    <col min="13579" max="13579" width="7.7109375" style="15" customWidth="1"/>
    <col min="13580" max="13580" width="9.85546875" style="15" customWidth="1"/>
    <col min="13581" max="13581" width="9.5703125" style="15" customWidth="1"/>
    <col min="13582" max="13582" width="10.5703125" style="15" customWidth="1"/>
    <col min="13583" max="13583" width="8.28515625" style="15" customWidth="1"/>
    <col min="13584" max="13584" width="8.140625" style="15" customWidth="1"/>
    <col min="13585" max="13585" width="8.7109375" style="15" customWidth="1"/>
    <col min="13586" max="13824" width="9.140625" style="15"/>
    <col min="13825" max="13825" width="3.5703125" style="15" bestFit="1" customWidth="1"/>
    <col min="13826" max="13826" width="20.7109375" style="15" customWidth="1"/>
    <col min="13827" max="13827" width="13" style="15" customWidth="1"/>
    <col min="13828" max="13828" width="10.5703125" style="15" customWidth="1"/>
    <col min="13829" max="13829" width="11.140625" style="15" customWidth="1"/>
    <col min="13830" max="13830" width="9.140625" style="15" customWidth="1"/>
    <col min="13831" max="13831" width="7.5703125" style="15" customWidth="1"/>
    <col min="13832" max="13832" width="8.5703125" style="15" customWidth="1"/>
    <col min="13833" max="13834" width="8.7109375" style="15" customWidth="1"/>
    <col min="13835" max="13835" width="7.7109375" style="15" customWidth="1"/>
    <col min="13836" max="13836" width="9.85546875" style="15" customWidth="1"/>
    <col min="13837" max="13837" width="9.5703125" style="15" customWidth="1"/>
    <col min="13838" max="13838" width="10.5703125" style="15" customWidth="1"/>
    <col min="13839" max="13839" width="8.28515625" style="15" customWidth="1"/>
    <col min="13840" max="13840" width="8.140625" style="15" customWidth="1"/>
    <col min="13841" max="13841" width="8.7109375" style="15" customWidth="1"/>
    <col min="13842" max="14080" width="9.140625" style="15"/>
    <col min="14081" max="14081" width="3.5703125" style="15" bestFit="1" customWidth="1"/>
    <col min="14082" max="14082" width="20.7109375" style="15" customWidth="1"/>
    <col min="14083" max="14083" width="13" style="15" customWidth="1"/>
    <col min="14084" max="14084" width="10.5703125" style="15" customWidth="1"/>
    <col min="14085" max="14085" width="11.140625" style="15" customWidth="1"/>
    <col min="14086" max="14086" width="9.140625" style="15" customWidth="1"/>
    <col min="14087" max="14087" width="7.5703125" style="15" customWidth="1"/>
    <col min="14088" max="14088" width="8.5703125" style="15" customWidth="1"/>
    <col min="14089" max="14090" width="8.7109375" style="15" customWidth="1"/>
    <col min="14091" max="14091" width="7.7109375" style="15" customWidth="1"/>
    <col min="14092" max="14092" width="9.85546875" style="15" customWidth="1"/>
    <col min="14093" max="14093" width="9.5703125" style="15" customWidth="1"/>
    <col min="14094" max="14094" width="10.5703125" style="15" customWidth="1"/>
    <col min="14095" max="14095" width="8.28515625" style="15" customWidth="1"/>
    <col min="14096" max="14096" width="8.140625" style="15" customWidth="1"/>
    <col min="14097" max="14097" width="8.7109375" style="15" customWidth="1"/>
    <col min="14098" max="14336" width="9.140625" style="15"/>
    <col min="14337" max="14337" width="3.5703125" style="15" bestFit="1" customWidth="1"/>
    <col min="14338" max="14338" width="20.7109375" style="15" customWidth="1"/>
    <col min="14339" max="14339" width="13" style="15" customWidth="1"/>
    <col min="14340" max="14340" width="10.5703125" style="15" customWidth="1"/>
    <col min="14341" max="14341" width="11.140625" style="15" customWidth="1"/>
    <col min="14342" max="14342" width="9.140625" style="15" customWidth="1"/>
    <col min="14343" max="14343" width="7.5703125" style="15" customWidth="1"/>
    <col min="14344" max="14344" width="8.5703125" style="15" customWidth="1"/>
    <col min="14345" max="14346" width="8.7109375" style="15" customWidth="1"/>
    <col min="14347" max="14347" width="7.7109375" style="15" customWidth="1"/>
    <col min="14348" max="14348" width="9.85546875" style="15" customWidth="1"/>
    <col min="14349" max="14349" width="9.5703125" style="15" customWidth="1"/>
    <col min="14350" max="14350" width="10.5703125" style="15" customWidth="1"/>
    <col min="14351" max="14351" width="8.28515625" style="15" customWidth="1"/>
    <col min="14352" max="14352" width="8.140625" style="15" customWidth="1"/>
    <col min="14353" max="14353" width="8.7109375" style="15" customWidth="1"/>
    <col min="14354" max="14592" width="9.140625" style="15"/>
    <col min="14593" max="14593" width="3.5703125" style="15" bestFit="1" customWidth="1"/>
    <col min="14594" max="14594" width="20.7109375" style="15" customWidth="1"/>
    <col min="14595" max="14595" width="13" style="15" customWidth="1"/>
    <col min="14596" max="14596" width="10.5703125" style="15" customWidth="1"/>
    <col min="14597" max="14597" width="11.140625" style="15" customWidth="1"/>
    <col min="14598" max="14598" width="9.140625" style="15" customWidth="1"/>
    <col min="14599" max="14599" width="7.5703125" style="15" customWidth="1"/>
    <col min="14600" max="14600" width="8.5703125" style="15" customWidth="1"/>
    <col min="14601" max="14602" width="8.7109375" style="15" customWidth="1"/>
    <col min="14603" max="14603" width="7.7109375" style="15" customWidth="1"/>
    <col min="14604" max="14604" width="9.85546875" style="15" customWidth="1"/>
    <col min="14605" max="14605" width="9.5703125" style="15" customWidth="1"/>
    <col min="14606" max="14606" width="10.5703125" style="15" customWidth="1"/>
    <col min="14607" max="14607" width="8.28515625" style="15" customWidth="1"/>
    <col min="14608" max="14608" width="8.140625" style="15" customWidth="1"/>
    <col min="14609" max="14609" width="8.7109375" style="15" customWidth="1"/>
    <col min="14610" max="14848" width="9.140625" style="15"/>
    <col min="14849" max="14849" width="3.5703125" style="15" bestFit="1" customWidth="1"/>
    <col min="14850" max="14850" width="20.7109375" style="15" customWidth="1"/>
    <col min="14851" max="14851" width="13" style="15" customWidth="1"/>
    <col min="14852" max="14852" width="10.5703125" style="15" customWidth="1"/>
    <col min="14853" max="14853" width="11.140625" style="15" customWidth="1"/>
    <col min="14854" max="14854" width="9.140625" style="15" customWidth="1"/>
    <col min="14855" max="14855" width="7.5703125" style="15" customWidth="1"/>
    <col min="14856" max="14856" width="8.5703125" style="15" customWidth="1"/>
    <col min="14857" max="14858" width="8.7109375" style="15" customWidth="1"/>
    <col min="14859" max="14859" width="7.7109375" style="15" customWidth="1"/>
    <col min="14860" max="14860" width="9.85546875" style="15" customWidth="1"/>
    <col min="14861" max="14861" width="9.5703125" style="15" customWidth="1"/>
    <col min="14862" max="14862" width="10.5703125" style="15" customWidth="1"/>
    <col min="14863" max="14863" width="8.28515625" style="15" customWidth="1"/>
    <col min="14864" max="14864" width="8.140625" style="15" customWidth="1"/>
    <col min="14865" max="14865" width="8.7109375" style="15" customWidth="1"/>
    <col min="14866" max="15104" width="9.140625" style="15"/>
    <col min="15105" max="15105" width="3.5703125" style="15" bestFit="1" customWidth="1"/>
    <col min="15106" max="15106" width="20.7109375" style="15" customWidth="1"/>
    <col min="15107" max="15107" width="13" style="15" customWidth="1"/>
    <col min="15108" max="15108" width="10.5703125" style="15" customWidth="1"/>
    <col min="15109" max="15109" width="11.140625" style="15" customWidth="1"/>
    <col min="15110" max="15110" width="9.140625" style="15" customWidth="1"/>
    <col min="15111" max="15111" width="7.5703125" style="15" customWidth="1"/>
    <col min="15112" max="15112" width="8.5703125" style="15" customWidth="1"/>
    <col min="15113" max="15114" width="8.7109375" style="15" customWidth="1"/>
    <col min="15115" max="15115" width="7.7109375" style="15" customWidth="1"/>
    <col min="15116" max="15116" width="9.85546875" style="15" customWidth="1"/>
    <col min="15117" max="15117" width="9.5703125" style="15" customWidth="1"/>
    <col min="15118" max="15118" width="10.5703125" style="15" customWidth="1"/>
    <col min="15119" max="15119" width="8.28515625" style="15" customWidth="1"/>
    <col min="15120" max="15120" width="8.140625" style="15" customWidth="1"/>
    <col min="15121" max="15121" width="8.7109375" style="15" customWidth="1"/>
    <col min="15122" max="15360" width="9.140625" style="15"/>
    <col min="15361" max="15361" width="3.5703125" style="15" bestFit="1" customWidth="1"/>
    <col min="15362" max="15362" width="20.7109375" style="15" customWidth="1"/>
    <col min="15363" max="15363" width="13" style="15" customWidth="1"/>
    <col min="15364" max="15364" width="10.5703125" style="15" customWidth="1"/>
    <col min="15365" max="15365" width="11.140625" style="15" customWidth="1"/>
    <col min="15366" max="15366" width="9.140625" style="15" customWidth="1"/>
    <col min="15367" max="15367" width="7.5703125" style="15" customWidth="1"/>
    <col min="15368" max="15368" width="8.5703125" style="15" customWidth="1"/>
    <col min="15369" max="15370" width="8.7109375" style="15" customWidth="1"/>
    <col min="15371" max="15371" width="7.7109375" style="15" customWidth="1"/>
    <col min="15372" max="15372" width="9.85546875" style="15" customWidth="1"/>
    <col min="15373" max="15373" width="9.5703125" style="15" customWidth="1"/>
    <col min="15374" max="15374" width="10.5703125" style="15" customWidth="1"/>
    <col min="15375" max="15375" width="8.28515625" style="15" customWidth="1"/>
    <col min="15376" max="15376" width="8.140625" style="15" customWidth="1"/>
    <col min="15377" max="15377" width="8.7109375" style="15" customWidth="1"/>
    <col min="15378" max="15616" width="9.140625" style="15"/>
    <col min="15617" max="15617" width="3.5703125" style="15" bestFit="1" customWidth="1"/>
    <col min="15618" max="15618" width="20.7109375" style="15" customWidth="1"/>
    <col min="15619" max="15619" width="13" style="15" customWidth="1"/>
    <col min="15620" max="15620" width="10.5703125" style="15" customWidth="1"/>
    <col min="15621" max="15621" width="11.140625" style="15" customWidth="1"/>
    <col min="15622" max="15622" width="9.140625" style="15" customWidth="1"/>
    <col min="15623" max="15623" width="7.5703125" style="15" customWidth="1"/>
    <col min="15624" max="15624" width="8.5703125" style="15" customWidth="1"/>
    <col min="15625" max="15626" width="8.7109375" style="15" customWidth="1"/>
    <col min="15627" max="15627" width="7.7109375" style="15" customWidth="1"/>
    <col min="15628" max="15628" width="9.85546875" style="15" customWidth="1"/>
    <col min="15629" max="15629" width="9.5703125" style="15" customWidth="1"/>
    <col min="15630" max="15630" width="10.5703125" style="15" customWidth="1"/>
    <col min="15631" max="15631" width="8.28515625" style="15" customWidth="1"/>
    <col min="15632" max="15632" width="8.140625" style="15" customWidth="1"/>
    <col min="15633" max="15633" width="8.7109375" style="15" customWidth="1"/>
    <col min="15634" max="15872" width="9.140625" style="15"/>
    <col min="15873" max="15873" width="3.5703125" style="15" bestFit="1" customWidth="1"/>
    <col min="15874" max="15874" width="20.7109375" style="15" customWidth="1"/>
    <col min="15875" max="15875" width="13" style="15" customWidth="1"/>
    <col min="15876" max="15876" width="10.5703125" style="15" customWidth="1"/>
    <col min="15877" max="15877" width="11.140625" style="15" customWidth="1"/>
    <col min="15878" max="15878" width="9.140625" style="15" customWidth="1"/>
    <col min="15879" max="15879" width="7.5703125" style="15" customWidth="1"/>
    <col min="15880" max="15880" width="8.5703125" style="15" customWidth="1"/>
    <col min="15881" max="15882" width="8.7109375" style="15" customWidth="1"/>
    <col min="15883" max="15883" width="7.7109375" style="15" customWidth="1"/>
    <col min="15884" max="15884" width="9.85546875" style="15" customWidth="1"/>
    <col min="15885" max="15885" width="9.5703125" style="15" customWidth="1"/>
    <col min="15886" max="15886" width="10.5703125" style="15" customWidth="1"/>
    <col min="15887" max="15887" width="8.28515625" style="15" customWidth="1"/>
    <col min="15888" max="15888" width="8.140625" style="15" customWidth="1"/>
    <col min="15889" max="15889" width="8.7109375" style="15" customWidth="1"/>
    <col min="15890" max="16128" width="9.140625" style="15"/>
    <col min="16129" max="16129" width="3.5703125" style="15" bestFit="1" customWidth="1"/>
    <col min="16130" max="16130" width="20.7109375" style="15" customWidth="1"/>
    <col min="16131" max="16131" width="13" style="15" customWidth="1"/>
    <col min="16132" max="16132" width="10.5703125" style="15" customWidth="1"/>
    <col min="16133" max="16133" width="11.140625" style="15" customWidth="1"/>
    <col min="16134" max="16134" width="9.140625" style="15" customWidth="1"/>
    <col min="16135" max="16135" width="7.5703125" style="15" customWidth="1"/>
    <col min="16136" max="16136" width="8.5703125" style="15" customWidth="1"/>
    <col min="16137" max="16138" width="8.7109375" style="15" customWidth="1"/>
    <col min="16139" max="16139" width="7.7109375" style="15" customWidth="1"/>
    <col min="16140" max="16140" width="9.85546875" style="15" customWidth="1"/>
    <col min="16141" max="16141" width="9.5703125" style="15" customWidth="1"/>
    <col min="16142" max="16142" width="10.5703125" style="15" customWidth="1"/>
    <col min="16143" max="16143" width="8.28515625" style="15" customWidth="1"/>
    <col min="16144" max="16144" width="8.140625" style="15" customWidth="1"/>
    <col min="16145" max="16145" width="8.7109375" style="15" customWidth="1"/>
    <col min="16146" max="16384" width="9.140625" style="15"/>
  </cols>
  <sheetData>
    <row r="1" spans="1:17" ht="21.75" customHeight="1">
      <c r="A1" s="12"/>
      <c r="B1" s="13"/>
      <c r="C1" s="13"/>
      <c r="D1" s="13"/>
      <c r="E1" s="13"/>
      <c r="F1" s="13"/>
      <c r="G1" s="13"/>
      <c r="H1" s="13"/>
      <c r="I1" s="13"/>
      <c r="J1" s="13"/>
      <c r="K1" s="14" t="s">
        <v>65</v>
      </c>
      <c r="L1" s="13"/>
      <c r="M1" s="13"/>
      <c r="N1" s="13"/>
      <c r="O1" s="13"/>
      <c r="P1" s="13"/>
      <c r="Q1" s="13"/>
    </row>
    <row r="2" spans="1:17" ht="12" customHeight="1">
      <c r="A2" s="12"/>
      <c r="B2" s="13"/>
      <c r="C2" s="13"/>
      <c r="D2" s="13"/>
      <c r="E2" s="13"/>
      <c r="F2" s="13"/>
      <c r="G2" s="13"/>
      <c r="H2" s="13"/>
      <c r="I2" s="13"/>
      <c r="J2" s="13"/>
      <c r="K2" s="5" t="s">
        <v>529</v>
      </c>
      <c r="L2" s="13"/>
      <c r="M2" s="13"/>
      <c r="N2" s="13"/>
      <c r="O2" s="13"/>
      <c r="P2" s="13"/>
      <c r="Q2" s="13"/>
    </row>
    <row r="3" spans="1:17" ht="12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5" t="s">
        <v>2</v>
      </c>
      <c r="L3" s="13"/>
      <c r="M3" s="13"/>
      <c r="N3" s="13"/>
      <c r="O3" s="13"/>
      <c r="P3" s="13"/>
      <c r="Q3" s="13"/>
    </row>
    <row r="4" spans="1:17" ht="12" customHeight="1">
      <c r="A4" s="12"/>
      <c r="B4" s="13"/>
      <c r="C4" s="13"/>
      <c r="D4" s="13"/>
      <c r="E4" s="13"/>
      <c r="F4" s="13"/>
      <c r="G4" s="13"/>
      <c r="H4" s="13"/>
      <c r="I4" s="13"/>
      <c r="J4" s="13"/>
      <c r="K4" s="5" t="s">
        <v>511</v>
      </c>
      <c r="L4" s="13"/>
      <c r="M4" s="13"/>
      <c r="N4" s="13"/>
      <c r="O4" s="13"/>
      <c r="P4" s="13"/>
      <c r="Q4" s="13"/>
    </row>
    <row r="5" spans="1:17" ht="12.75">
      <c r="A5" s="16"/>
      <c r="B5" s="16"/>
      <c r="C5" s="16"/>
      <c r="D5" s="16"/>
      <c r="E5" s="16"/>
      <c r="F5" s="16"/>
      <c r="G5" s="16"/>
      <c r="H5" s="16"/>
      <c r="I5" s="16"/>
      <c r="J5" s="16"/>
      <c r="K5" s="5" t="s">
        <v>3</v>
      </c>
      <c r="L5" s="16"/>
      <c r="M5" s="16"/>
      <c r="N5" s="16"/>
      <c r="O5" s="16"/>
      <c r="P5" s="16"/>
      <c r="Q5" s="16"/>
    </row>
    <row r="6" spans="1:17" ht="15.75" customHeight="1">
      <c r="A6" s="570" t="s">
        <v>66</v>
      </c>
      <c r="B6" s="570"/>
      <c r="C6" s="570"/>
      <c r="D6" s="570"/>
      <c r="E6" s="570"/>
      <c r="F6" s="570"/>
      <c r="G6" s="570"/>
      <c r="H6" s="570"/>
      <c r="I6" s="570"/>
      <c r="J6" s="570"/>
      <c r="K6" s="570"/>
      <c r="L6" s="16"/>
      <c r="M6" s="16"/>
      <c r="N6" s="16"/>
      <c r="O6" s="16"/>
      <c r="P6" s="16"/>
      <c r="Q6" s="16"/>
    </row>
    <row r="7" spans="1:17">
      <c r="J7" s="17"/>
      <c r="L7" s="15" t="s">
        <v>0</v>
      </c>
    </row>
    <row r="8" spans="1:17">
      <c r="A8" s="571" t="s">
        <v>5</v>
      </c>
      <c r="B8" s="571" t="s">
        <v>67</v>
      </c>
      <c r="C8" s="572" t="s">
        <v>68</v>
      </c>
      <c r="D8" s="572" t="s">
        <v>69</v>
      </c>
      <c r="E8" s="572" t="s">
        <v>70</v>
      </c>
      <c r="F8" s="571" t="s">
        <v>71</v>
      </c>
      <c r="G8" s="571"/>
      <c r="H8" s="18" t="s">
        <v>11</v>
      </c>
      <c r="I8" s="19"/>
      <c r="J8" s="19"/>
      <c r="K8" s="19"/>
      <c r="L8" s="19"/>
      <c r="M8" s="19"/>
      <c r="N8" s="19"/>
      <c r="O8" s="19"/>
      <c r="P8" s="19"/>
      <c r="Q8" s="20"/>
    </row>
    <row r="9" spans="1:17">
      <c r="A9" s="571"/>
      <c r="B9" s="571"/>
      <c r="C9" s="572"/>
      <c r="D9" s="572"/>
      <c r="E9" s="572"/>
      <c r="F9" s="572" t="s">
        <v>72</v>
      </c>
      <c r="G9" s="572" t="s">
        <v>73</v>
      </c>
      <c r="H9" s="18" t="s">
        <v>74</v>
      </c>
      <c r="I9" s="19"/>
      <c r="J9" s="19"/>
      <c r="K9" s="19"/>
      <c r="L9" s="19"/>
      <c r="M9" s="19"/>
      <c r="N9" s="19"/>
      <c r="O9" s="19"/>
      <c r="P9" s="19"/>
      <c r="Q9" s="20"/>
    </row>
    <row r="10" spans="1:17">
      <c r="A10" s="571"/>
      <c r="B10" s="571"/>
      <c r="C10" s="572"/>
      <c r="D10" s="572"/>
      <c r="E10" s="572"/>
      <c r="F10" s="572"/>
      <c r="G10" s="572"/>
      <c r="H10" s="572" t="s">
        <v>75</v>
      </c>
      <c r="I10" s="571" t="s">
        <v>76</v>
      </c>
      <c r="J10" s="571"/>
      <c r="K10" s="571"/>
      <c r="L10" s="571"/>
      <c r="M10" s="571"/>
      <c r="N10" s="571"/>
      <c r="O10" s="571"/>
      <c r="P10" s="571"/>
      <c r="Q10" s="571"/>
    </row>
    <row r="11" spans="1:17" ht="14.25" customHeight="1">
      <c r="A11" s="571"/>
      <c r="B11" s="571"/>
      <c r="C11" s="572"/>
      <c r="D11" s="572"/>
      <c r="E11" s="572"/>
      <c r="F11" s="572"/>
      <c r="G11" s="572"/>
      <c r="H11" s="572"/>
      <c r="I11" s="571" t="s">
        <v>77</v>
      </c>
      <c r="J11" s="571"/>
      <c r="K11" s="571"/>
      <c r="L11" s="571"/>
      <c r="M11" s="571" t="s">
        <v>78</v>
      </c>
      <c r="N11" s="571"/>
      <c r="O11" s="571"/>
      <c r="P11" s="571"/>
      <c r="Q11" s="571"/>
    </row>
    <row r="12" spans="1:17" ht="12.75" customHeight="1">
      <c r="A12" s="571"/>
      <c r="B12" s="571"/>
      <c r="C12" s="572"/>
      <c r="D12" s="572"/>
      <c r="E12" s="572"/>
      <c r="F12" s="572"/>
      <c r="G12" s="572"/>
      <c r="H12" s="572"/>
      <c r="I12" s="572" t="s">
        <v>79</v>
      </c>
      <c r="J12" s="571" t="s">
        <v>80</v>
      </c>
      <c r="K12" s="571"/>
      <c r="L12" s="571"/>
      <c r="M12" s="572" t="s">
        <v>81</v>
      </c>
      <c r="N12" s="572" t="s">
        <v>80</v>
      </c>
      <c r="O12" s="572"/>
      <c r="P12" s="572"/>
      <c r="Q12" s="572"/>
    </row>
    <row r="13" spans="1:17" ht="48" customHeight="1">
      <c r="A13" s="571"/>
      <c r="B13" s="571"/>
      <c r="C13" s="572"/>
      <c r="D13" s="572"/>
      <c r="E13" s="572"/>
      <c r="F13" s="572"/>
      <c r="G13" s="572"/>
      <c r="H13" s="572"/>
      <c r="I13" s="572"/>
      <c r="J13" s="21" t="s">
        <v>82</v>
      </c>
      <c r="K13" s="21" t="s">
        <v>83</v>
      </c>
      <c r="L13" s="21" t="s">
        <v>84</v>
      </c>
      <c r="M13" s="572"/>
      <c r="N13" s="21" t="s">
        <v>85</v>
      </c>
      <c r="O13" s="21" t="s">
        <v>82</v>
      </c>
      <c r="P13" s="21" t="s">
        <v>83</v>
      </c>
      <c r="Q13" s="21" t="s">
        <v>86</v>
      </c>
    </row>
    <row r="14" spans="1:17" ht="7.5" customHeight="1">
      <c r="A14" s="22">
        <v>1</v>
      </c>
      <c r="B14" s="22">
        <v>2</v>
      </c>
      <c r="C14" s="22">
        <v>3</v>
      </c>
      <c r="D14" s="22">
        <v>4</v>
      </c>
      <c r="E14" s="22">
        <v>5</v>
      </c>
      <c r="F14" s="22">
        <v>6</v>
      </c>
      <c r="G14" s="22">
        <v>7</v>
      </c>
      <c r="H14" s="22">
        <v>8</v>
      </c>
      <c r="I14" s="22">
        <v>9</v>
      </c>
      <c r="J14" s="22">
        <v>10</v>
      </c>
      <c r="K14" s="22">
        <v>11</v>
      </c>
      <c r="L14" s="22">
        <v>12</v>
      </c>
      <c r="M14" s="22">
        <v>13</v>
      </c>
      <c r="N14" s="22">
        <v>14</v>
      </c>
      <c r="O14" s="22">
        <v>15</v>
      </c>
      <c r="P14" s="22">
        <v>16</v>
      </c>
      <c r="Q14" s="22">
        <v>17</v>
      </c>
    </row>
    <row r="15" spans="1:17" s="26" customFormat="1" ht="15.75" customHeight="1">
      <c r="A15" s="23">
        <v>1</v>
      </c>
      <c r="B15" s="24" t="s">
        <v>87</v>
      </c>
      <c r="C15" s="573" t="s">
        <v>88</v>
      </c>
      <c r="D15" s="574"/>
      <c r="E15" s="25">
        <f t="shared" ref="E15:Q15" si="0">+E20+E27+E35+E50+E61</f>
        <v>4884001</v>
      </c>
      <c r="F15" s="25">
        <f t="shared" si="0"/>
        <v>2491530</v>
      </c>
      <c r="G15" s="25">
        <f t="shared" si="0"/>
        <v>2392471</v>
      </c>
      <c r="H15" s="25">
        <f t="shared" si="0"/>
        <v>2466942</v>
      </c>
      <c r="I15" s="25">
        <f t="shared" si="0"/>
        <v>1465142</v>
      </c>
      <c r="J15" s="25">
        <f t="shared" si="0"/>
        <v>0</v>
      </c>
      <c r="K15" s="25">
        <f t="shared" si="0"/>
        <v>0</v>
      </c>
      <c r="L15" s="25">
        <f t="shared" si="0"/>
        <v>1465142</v>
      </c>
      <c r="M15" s="25">
        <f t="shared" si="0"/>
        <v>1001800</v>
      </c>
      <c r="N15" s="25">
        <f t="shared" si="0"/>
        <v>0</v>
      </c>
      <c r="O15" s="25">
        <f t="shared" si="0"/>
        <v>0</v>
      </c>
      <c r="P15" s="25">
        <f t="shared" si="0"/>
        <v>0</v>
      </c>
      <c r="Q15" s="25">
        <f t="shared" si="0"/>
        <v>1001800</v>
      </c>
    </row>
    <row r="16" spans="1:17" s="26" customFormat="1" ht="12.75" customHeight="1">
      <c r="A16" s="575" t="s">
        <v>89</v>
      </c>
      <c r="B16" s="27" t="s">
        <v>90</v>
      </c>
      <c r="C16" s="577" t="s">
        <v>91</v>
      </c>
      <c r="D16" s="578"/>
      <c r="E16" s="578"/>
      <c r="F16" s="578"/>
      <c r="G16" s="578"/>
      <c r="H16" s="578"/>
      <c r="I16" s="578"/>
      <c r="J16" s="578"/>
      <c r="K16" s="578"/>
      <c r="L16" s="578"/>
      <c r="M16" s="578"/>
      <c r="N16" s="578"/>
      <c r="O16" s="578"/>
      <c r="P16" s="578"/>
      <c r="Q16" s="578"/>
    </row>
    <row r="17" spans="1:18" s="26" customFormat="1" ht="12.75" customHeight="1">
      <c r="A17" s="576"/>
      <c r="B17" s="28" t="s">
        <v>92</v>
      </c>
      <c r="C17" s="579"/>
      <c r="D17" s="580"/>
      <c r="E17" s="580"/>
      <c r="F17" s="580"/>
      <c r="G17" s="580"/>
      <c r="H17" s="580"/>
      <c r="I17" s="580"/>
      <c r="J17" s="580"/>
      <c r="K17" s="580"/>
      <c r="L17" s="580"/>
      <c r="M17" s="580"/>
      <c r="N17" s="580"/>
      <c r="O17" s="580"/>
      <c r="P17" s="580"/>
      <c r="Q17" s="580"/>
    </row>
    <row r="18" spans="1:18" s="26" customFormat="1" ht="12.75" customHeight="1">
      <c r="A18" s="576"/>
      <c r="B18" s="28" t="s">
        <v>93</v>
      </c>
      <c r="C18" s="579"/>
      <c r="D18" s="580"/>
      <c r="E18" s="580"/>
      <c r="F18" s="580"/>
      <c r="G18" s="580"/>
      <c r="H18" s="580"/>
      <c r="I18" s="580"/>
      <c r="J18" s="580"/>
      <c r="K18" s="580"/>
      <c r="L18" s="580"/>
      <c r="M18" s="580"/>
      <c r="N18" s="580"/>
      <c r="O18" s="580"/>
      <c r="P18" s="580"/>
      <c r="Q18" s="580"/>
    </row>
    <row r="19" spans="1:18" s="26" customFormat="1" ht="11.25" customHeight="1">
      <c r="A19" s="576"/>
      <c r="B19" s="28" t="s">
        <v>94</v>
      </c>
      <c r="C19" s="581"/>
      <c r="D19" s="582"/>
      <c r="E19" s="582"/>
      <c r="F19" s="582"/>
      <c r="G19" s="582"/>
      <c r="H19" s="582"/>
      <c r="I19" s="582"/>
      <c r="J19" s="582"/>
      <c r="K19" s="582"/>
      <c r="L19" s="582"/>
      <c r="M19" s="582"/>
      <c r="N19" s="582"/>
      <c r="O19" s="582"/>
      <c r="P19" s="582"/>
      <c r="Q19" s="582"/>
    </row>
    <row r="20" spans="1:18" s="26" customFormat="1" ht="12.75" customHeight="1">
      <c r="A20" s="576"/>
      <c r="B20" s="28" t="s">
        <v>95</v>
      </c>
      <c r="C20" s="28"/>
      <c r="D20" s="583" t="s">
        <v>96</v>
      </c>
      <c r="E20" s="29">
        <f t="shared" ref="E20:Q20" si="1">SUM(E21:E22)</f>
        <v>738082</v>
      </c>
      <c r="F20" s="29">
        <f t="shared" si="1"/>
        <v>449611</v>
      </c>
      <c r="G20" s="29">
        <f t="shared" si="1"/>
        <v>288471</v>
      </c>
      <c r="H20" s="29">
        <f t="shared" si="1"/>
        <v>700200</v>
      </c>
      <c r="I20" s="29">
        <f t="shared" si="1"/>
        <v>430500</v>
      </c>
      <c r="J20" s="29">
        <f t="shared" si="1"/>
        <v>0</v>
      </c>
      <c r="K20" s="29">
        <f t="shared" si="1"/>
        <v>0</v>
      </c>
      <c r="L20" s="29">
        <f t="shared" si="1"/>
        <v>430500</v>
      </c>
      <c r="M20" s="29">
        <f t="shared" si="1"/>
        <v>269700</v>
      </c>
      <c r="N20" s="29">
        <f t="shared" si="1"/>
        <v>0</v>
      </c>
      <c r="O20" s="29">
        <f t="shared" si="1"/>
        <v>0</v>
      </c>
      <c r="P20" s="29">
        <f t="shared" si="1"/>
        <v>0</v>
      </c>
      <c r="Q20" s="29">
        <f t="shared" si="1"/>
        <v>269700</v>
      </c>
    </row>
    <row r="21" spans="1:18" s="26" customFormat="1" ht="16.5" customHeight="1">
      <c r="A21" s="576"/>
      <c r="B21" s="28" t="s">
        <v>97</v>
      </c>
      <c r="C21" s="30"/>
      <c r="D21" s="584"/>
      <c r="E21" s="31">
        <f>SUM(F21:G21)</f>
        <v>37882</v>
      </c>
      <c r="F21" s="31">
        <v>19111</v>
      </c>
      <c r="G21" s="32">
        <v>18771</v>
      </c>
      <c r="H21" s="33">
        <v>0</v>
      </c>
      <c r="I21" s="33">
        <v>0</v>
      </c>
      <c r="J21" s="34">
        <v>0</v>
      </c>
      <c r="K21" s="35">
        <v>0</v>
      </c>
      <c r="L21" s="34">
        <v>0</v>
      </c>
      <c r="M21" s="33">
        <v>0</v>
      </c>
      <c r="N21" s="35">
        <v>0</v>
      </c>
      <c r="O21" s="35">
        <v>0</v>
      </c>
      <c r="P21" s="35">
        <v>0</v>
      </c>
      <c r="Q21" s="33">
        <v>0</v>
      </c>
      <c r="R21" s="36">
        <f>SUM(F21:G21)</f>
        <v>37882</v>
      </c>
    </row>
    <row r="22" spans="1:18" s="26" customFormat="1" ht="12.75" customHeight="1">
      <c r="A22" s="576"/>
      <c r="B22" s="37" t="s">
        <v>98</v>
      </c>
      <c r="C22" s="38"/>
      <c r="D22" s="584"/>
      <c r="E22" s="31">
        <f>SUM(F22:G22)</f>
        <v>700200</v>
      </c>
      <c r="F22" s="31">
        <v>430500</v>
      </c>
      <c r="G22" s="31">
        <v>269700</v>
      </c>
      <c r="H22" s="39">
        <v>700200</v>
      </c>
      <c r="I22" s="39">
        <v>430500</v>
      </c>
      <c r="J22" s="40"/>
      <c r="K22" s="41"/>
      <c r="L22" s="40">
        <v>430500</v>
      </c>
      <c r="M22" s="39">
        <v>269700</v>
      </c>
      <c r="N22" s="41"/>
      <c r="O22" s="41"/>
      <c r="P22" s="41"/>
      <c r="Q22" s="39">
        <v>269700</v>
      </c>
    </row>
    <row r="23" spans="1:18" s="26" customFormat="1" ht="12.75" customHeight="1">
      <c r="A23" s="575" t="s">
        <v>99</v>
      </c>
      <c r="B23" s="42" t="s">
        <v>90</v>
      </c>
      <c r="C23" s="586" t="s">
        <v>100</v>
      </c>
      <c r="D23" s="587"/>
      <c r="E23" s="587"/>
      <c r="F23" s="587"/>
      <c r="G23" s="587"/>
      <c r="H23" s="587"/>
      <c r="I23" s="587"/>
      <c r="J23" s="587"/>
      <c r="K23" s="587"/>
      <c r="L23" s="587"/>
      <c r="M23" s="587"/>
      <c r="N23" s="587"/>
      <c r="O23" s="587"/>
      <c r="P23" s="587"/>
      <c r="Q23" s="588"/>
    </row>
    <row r="24" spans="1:18" s="26" customFormat="1" ht="12.75" customHeight="1">
      <c r="A24" s="576"/>
      <c r="B24" s="42" t="s">
        <v>92</v>
      </c>
      <c r="C24" s="589"/>
      <c r="D24" s="590"/>
      <c r="E24" s="590"/>
      <c r="F24" s="590"/>
      <c r="G24" s="590"/>
      <c r="H24" s="590"/>
      <c r="I24" s="590"/>
      <c r="J24" s="590"/>
      <c r="K24" s="590"/>
      <c r="L24" s="590"/>
      <c r="M24" s="590"/>
      <c r="N24" s="590"/>
      <c r="O24" s="590"/>
      <c r="P24" s="590"/>
      <c r="Q24" s="591"/>
    </row>
    <row r="25" spans="1:18" s="26" customFormat="1" ht="12.75" customHeight="1">
      <c r="A25" s="576"/>
      <c r="B25" s="42" t="s">
        <v>93</v>
      </c>
      <c r="C25" s="589"/>
      <c r="D25" s="590"/>
      <c r="E25" s="590"/>
      <c r="F25" s="590"/>
      <c r="G25" s="590"/>
      <c r="H25" s="590"/>
      <c r="I25" s="590"/>
      <c r="J25" s="590"/>
      <c r="K25" s="590"/>
      <c r="L25" s="590"/>
      <c r="M25" s="590"/>
      <c r="N25" s="590"/>
      <c r="O25" s="590"/>
      <c r="P25" s="590"/>
      <c r="Q25" s="591"/>
    </row>
    <row r="26" spans="1:18" s="26" customFormat="1" ht="12.75" customHeight="1">
      <c r="A26" s="576"/>
      <c r="B26" s="42" t="s">
        <v>94</v>
      </c>
      <c r="C26" s="589"/>
      <c r="D26" s="590"/>
      <c r="E26" s="590"/>
      <c r="F26" s="590"/>
      <c r="G26" s="590"/>
      <c r="H26" s="590"/>
      <c r="I26" s="590"/>
      <c r="J26" s="590"/>
      <c r="K26" s="590"/>
      <c r="L26" s="590"/>
      <c r="M26" s="590"/>
      <c r="N26" s="590"/>
      <c r="O26" s="590"/>
      <c r="P26" s="590"/>
      <c r="Q26" s="591"/>
    </row>
    <row r="27" spans="1:18" s="26" customFormat="1" ht="12.75" customHeight="1">
      <c r="A27" s="576"/>
      <c r="B27" s="42" t="s">
        <v>95</v>
      </c>
      <c r="C27" s="42"/>
      <c r="D27" s="592" t="s">
        <v>96</v>
      </c>
      <c r="E27" s="43">
        <f>SUM(F27:G27)</f>
        <v>112300</v>
      </c>
      <c r="F27" s="43">
        <f>SUM(F28:F30)</f>
        <v>43400</v>
      </c>
      <c r="G27" s="43">
        <f>SUM(G28:G30)</f>
        <v>68900</v>
      </c>
      <c r="H27" s="44">
        <f t="shared" ref="H27:Q27" si="2">SUM(H28:H30)</f>
        <v>100000</v>
      </c>
      <c r="I27" s="44">
        <f t="shared" si="2"/>
        <v>31100</v>
      </c>
      <c r="J27" s="44">
        <f t="shared" si="2"/>
        <v>0</v>
      </c>
      <c r="K27" s="44">
        <f t="shared" si="2"/>
        <v>0</v>
      </c>
      <c r="L27" s="44">
        <f t="shared" si="2"/>
        <v>31100</v>
      </c>
      <c r="M27" s="44">
        <f t="shared" si="2"/>
        <v>68900</v>
      </c>
      <c r="N27" s="44">
        <f t="shared" si="2"/>
        <v>0</v>
      </c>
      <c r="O27" s="44">
        <f t="shared" si="2"/>
        <v>0</v>
      </c>
      <c r="P27" s="44">
        <f t="shared" si="2"/>
        <v>0</v>
      </c>
      <c r="Q27" s="44">
        <f t="shared" si="2"/>
        <v>68900</v>
      </c>
    </row>
    <row r="28" spans="1:18" s="26" customFormat="1" ht="12.75" customHeight="1">
      <c r="A28" s="576"/>
      <c r="B28" s="42" t="s">
        <v>101</v>
      </c>
      <c r="C28" s="45"/>
      <c r="D28" s="593"/>
      <c r="E28" s="44">
        <f>SUM(F28:G28)</f>
        <v>0</v>
      </c>
      <c r="F28" s="44">
        <v>0</v>
      </c>
      <c r="G28" s="44">
        <v>0</v>
      </c>
      <c r="H28" s="46">
        <v>0</v>
      </c>
      <c r="I28" s="46">
        <v>0</v>
      </c>
      <c r="J28" s="47">
        <v>0</v>
      </c>
      <c r="K28" s="30">
        <v>0</v>
      </c>
      <c r="L28" s="47">
        <v>0</v>
      </c>
      <c r="M28" s="46">
        <v>0</v>
      </c>
      <c r="N28" s="30">
        <v>0</v>
      </c>
      <c r="O28" s="30">
        <v>0</v>
      </c>
      <c r="P28" s="30">
        <v>0</v>
      </c>
      <c r="Q28" s="46">
        <v>0</v>
      </c>
    </row>
    <row r="29" spans="1:18" s="26" customFormat="1" ht="12.75" customHeight="1">
      <c r="A29" s="576"/>
      <c r="B29" s="42" t="s">
        <v>102</v>
      </c>
      <c r="C29" s="45"/>
      <c r="D29" s="593"/>
      <c r="E29" s="44">
        <f>SUM(F29:G29)</f>
        <v>12300</v>
      </c>
      <c r="F29" s="44">
        <v>12300</v>
      </c>
      <c r="G29" s="44">
        <v>0</v>
      </c>
      <c r="H29" s="46">
        <v>0</v>
      </c>
      <c r="I29" s="46">
        <v>0</v>
      </c>
      <c r="J29" s="47"/>
      <c r="K29" s="30"/>
      <c r="L29" s="47">
        <v>0</v>
      </c>
      <c r="M29" s="46"/>
      <c r="N29" s="30"/>
      <c r="O29" s="30"/>
      <c r="P29" s="30"/>
      <c r="Q29" s="46"/>
    </row>
    <row r="30" spans="1:18" s="26" customFormat="1" ht="12.75" customHeight="1">
      <c r="A30" s="585"/>
      <c r="B30" s="42" t="s">
        <v>103</v>
      </c>
      <c r="C30" s="45" t="s">
        <v>0</v>
      </c>
      <c r="D30" s="594"/>
      <c r="E30" s="48">
        <f>SUM(F30:G30)</f>
        <v>100000</v>
      </c>
      <c r="F30" s="49">
        <v>31100</v>
      </c>
      <c r="G30" s="49">
        <v>68900</v>
      </c>
      <c r="H30" s="50">
        <v>100000</v>
      </c>
      <c r="I30" s="50">
        <v>31100</v>
      </c>
      <c r="J30" s="51" t="s">
        <v>0</v>
      </c>
      <c r="K30" s="52">
        <v>0</v>
      </c>
      <c r="L30" s="51">
        <v>31100</v>
      </c>
      <c r="M30" s="50">
        <v>68900</v>
      </c>
      <c r="N30" s="50">
        <v>0</v>
      </c>
      <c r="O30" s="52">
        <v>0</v>
      </c>
      <c r="P30" s="52">
        <v>0</v>
      </c>
      <c r="Q30" s="50">
        <v>68900</v>
      </c>
    </row>
    <row r="31" spans="1:18" s="26" customFormat="1" ht="12.75" customHeight="1">
      <c r="A31" s="575" t="s">
        <v>99</v>
      </c>
      <c r="B31" s="42" t="s">
        <v>90</v>
      </c>
      <c r="C31" s="586" t="s">
        <v>104</v>
      </c>
      <c r="D31" s="587"/>
      <c r="E31" s="587"/>
      <c r="F31" s="587"/>
      <c r="G31" s="587"/>
      <c r="H31" s="587"/>
      <c r="I31" s="587"/>
      <c r="J31" s="587"/>
      <c r="K31" s="587"/>
      <c r="L31" s="587"/>
      <c r="M31" s="587"/>
      <c r="N31" s="587"/>
      <c r="O31" s="587"/>
      <c r="P31" s="587"/>
      <c r="Q31" s="588"/>
    </row>
    <row r="32" spans="1:18" s="26" customFormat="1" ht="12.75" customHeight="1">
      <c r="A32" s="576"/>
      <c r="B32" s="42" t="s">
        <v>92</v>
      </c>
      <c r="C32" s="589"/>
      <c r="D32" s="590"/>
      <c r="E32" s="590"/>
      <c r="F32" s="590"/>
      <c r="G32" s="590"/>
      <c r="H32" s="590"/>
      <c r="I32" s="590"/>
      <c r="J32" s="590"/>
      <c r="K32" s="590"/>
      <c r="L32" s="590"/>
      <c r="M32" s="590"/>
      <c r="N32" s="590"/>
      <c r="O32" s="590"/>
      <c r="P32" s="590"/>
      <c r="Q32" s="591"/>
    </row>
    <row r="33" spans="1:17" s="26" customFormat="1" ht="12.75" customHeight="1">
      <c r="A33" s="576"/>
      <c r="B33" s="42" t="s">
        <v>93</v>
      </c>
      <c r="C33" s="589"/>
      <c r="D33" s="590"/>
      <c r="E33" s="590"/>
      <c r="F33" s="590"/>
      <c r="G33" s="590"/>
      <c r="H33" s="590"/>
      <c r="I33" s="590"/>
      <c r="J33" s="590"/>
      <c r="K33" s="590"/>
      <c r="L33" s="590"/>
      <c r="M33" s="590"/>
      <c r="N33" s="590"/>
      <c r="O33" s="590"/>
      <c r="P33" s="590"/>
      <c r="Q33" s="591"/>
    </row>
    <row r="34" spans="1:17" s="26" customFormat="1" ht="12.75" customHeight="1">
      <c r="A34" s="576"/>
      <c r="B34" s="42" t="s">
        <v>94</v>
      </c>
      <c r="C34" s="589"/>
      <c r="D34" s="590"/>
      <c r="E34" s="590"/>
      <c r="F34" s="590"/>
      <c r="G34" s="590"/>
      <c r="H34" s="590"/>
      <c r="I34" s="590"/>
      <c r="J34" s="590"/>
      <c r="K34" s="590"/>
      <c r="L34" s="590"/>
      <c r="M34" s="590"/>
      <c r="N34" s="590"/>
      <c r="O34" s="590"/>
      <c r="P34" s="590"/>
      <c r="Q34" s="591"/>
    </row>
    <row r="35" spans="1:17" s="26" customFormat="1" ht="12.75" customHeight="1">
      <c r="A35" s="576"/>
      <c r="B35" s="42" t="s">
        <v>95</v>
      </c>
      <c r="C35" s="42"/>
      <c r="D35" s="592" t="s">
        <v>105</v>
      </c>
      <c r="E35" s="43">
        <f>SUM(F35:G35)</f>
        <v>86776</v>
      </c>
      <c r="F35" s="43">
        <f>SUM(F36:F38)</f>
        <v>34276</v>
      </c>
      <c r="G35" s="43">
        <f>SUM(G36:G38)</f>
        <v>52500</v>
      </c>
      <c r="H35" s="44">
        <f t="shared" ref="H35:Q35" si="3">SUM(H36:H38)</f>
        <v>70000</v>
      </c>
      <c r="I35" s="44">
        <f t="shared" si="3"/>
        <v>17500</v>
      </c>
      <c r="J35" s="44">
        <f t="shared" si="3"/>
        <v>0</v>
      </c>
      <c r="K35" s="44">
        <f t="shared" si="3"/>
        <v>0</v>
      </c>
      <c r="L35" s="44">
        <f t="shared" si="3"/>
        <v>17500</v>
      </c>
      <c r="M35" s="44">
        <f t="shared" si="3"/>
        <v>52500</v>
      </c>
      <c r="N35" s="44">
        <f t="shared" si="3"/>
        <v>0</v>
      </c>
      <c r="O35" s="44">
        <f t="shared" si="3"/>
        <v>0</v>
      </c>
      <c r="P35" s="44">
        <f t="shared" si="3"/>
        <v>0</v>
      </c>
      <c r="Q35" s="44">
        <f t="shared" si="3"/>
        <v>52500</v>
      </c>
    </row>
    <row r="36" spans="1:17" s="26" customFormat="1" ht="12.75" customHeight="1">
      <c r="A36" s="576"/>
      <c r="B36" s="42" t="s">
        <v>101</v>
      </c>
      <c r="C36" s="45"/>
      <c r="D36" s="593"/>
      <c r="E36" s="44">
        <f>SUM(F36:G36)</f>
        <v>0</v>
      </c>
      <c r="F36" s="44">
        <v>0</v>
      </c>
      <c r="G36" s="44">
        <v>0</v>
      </c>
      <c r="H36" s="46">
        <v>0</v>
      </c>
      <c r="I36" s="46">
        <v>0</v>
      </c>
      <c r="J36" s="47">
        <v>0</v>
      </c>
      <c r="K36" s="30">
        <v>0</v>
      </c>
      <c r="L36" s="47">
        <v>0</v>
      </c>
      <c r="M36" s="46">
        <v>0</v>
      </c>
      <c r="N36" s="30">
        <v>0</v>
      </c>
      <c r="O36" s="30">
        <v>0</v>
      </c>
      <c r="P36" s="30">
        <v>0</v>
      </c>
      <c r="Q36" s="46">
        <v>0</v>
      </c>
    </row>
    <row r="37" spans="1:17" s="26" customFormat="1" ht="12.75" customHeight="1">
      <c r="A37" s="576"/>
      <c r="B37" s="42" t="s">
        <v>102</v>
      </c>
      <c r="C37" s="45"/>
      <c r="D37" s="593"/>
      <c r="E37" s="44">
        <v>16776</v>
      </c>
      <c r="F37" s="44">
        <v>16776</v>
      </c>
      <c r="G37" s="44">
        <v>0</v>
      </c>
      <c r="H37" s="46">
        <v>0</v>
      </c>
      <c r="I37" s="46">
        <v>0</v>
      </c>
      <c r="J37" s="47"/>
      <c r="K37" s="30"/>
      <c r="L37" s="47">
        <v>0</v>
      </c>
      <c r="M37" s="46"/>
      <c r="N37" s="30"/>
      <c r="O37" s="30"/>
      <c r="P37" s="30"/>
      <c r="Q37" s="46"/>
    </row>
    <row r="38" spans="1:17" s="26" customFormat="1" ht="12.75" customHeight="1">
      <c r="A38" s="585"/>
      <c r="B38" s="42" t="s">
        <v>103</v>
      </c>
      <c r="C38" s="45" t="s">
        <v>0</v>
      </c>
      <c r="D38" s="594"/>
      <c r="E38" s="48">
        <f>SUM(F38:G38)</f>
        <v>70000</v>
      </c>
      <c r="F38" s="49">
        <v>17500</v>
      </c>
      <c r="G38" s="49">
        <v>52500</v>
      </c>
      <c r="H38" s="50">
        <v>70000</v>
      </c>
      <c r="I38" s="50">
        <v>17500</v>
      </c>
      <c r="J38" s="51" t="s">
        <v>0</v>
      </c>
      <c r="K38" s="52">
        <v>0</v>
      </c>
      <c r="L38" s="51">
        <v>17500</v>
      </c>
      <c r="M38" s="50">
        <v>52500</v>
      </c>
      <c r="N38" s="50">
        <v>0</v>
      </c>
      <c r="O38" s="52">
        <v>0</v>
      </c>
      <c r="P38" s="52">
        <v>0</v>
      </c>
      <c r="Q38" s="50">
        <v>52500</v>
      </c>
    </row>
    <row r="39" spans="1:17" s="62" customFormat="1" ht="12.75" customHeight="1">
      <c r="A39" s="53"/>
      <c r="B39" s="54"/>
      <c r="C39" s="55"/>
      <c r="D39" s="56"/>
      <c r="E39" s="57"/>
      <c r="F39" s="58"/>
      <c r="G39" s="58"/>
      <c r="H39" s="59"/>
      <c r="I39" s="59"/>
      <c r="J39" s="60"/>
      <c r="K39" s="61"/>
      <c r="L39" s="60"/>
      <c r="M39" s="59"/>
      <c r="N39" s="59"/>
      <c r="O39" s="61"/>
      <c r="P39" s="61"/>
      <c r="Q39" s="59"/>
    </row>
    <row r="40" spans="1:17" s="62" customFormat="1" ht="12.75" customHeight="1">
      <c r="A40" s="63"/>
      <c r="B40" s="64"/>
      <c r="C40" s="65"/>
      <c r="D40" s="66"/>
      <c r="E40" s="67"/>
      <c r="F40" s="68"/>
      <c r="G40" s="68"/>
      <c r="H40" s="69"/>
      <c r="I40" s="69"/>
      <c r="J40" s="70"/>
      <c r="K40" s="71"/>
      <c r="L40" s="70"/>
      <c r="M40" s="69"/>
      <c r="N40" s="69"/>
      <c r="O40" s="71"/>
      <c r="P40" s="71"/>
      <c r="Q40" s="69"/>
    </row>
    <row r="41" spans="1:17" s="62" customFormat="1" ht="12.75" customHeight="1">
      <c r="A41" s="63"/>
      <c r="B41" s="64"/>
      <c r="C41" s="65"/>
      <c r="D41" s="66"/>
      <c r="E41" s="67"/>
      <c r="F41" s="68"/>
      <c r="G41" s="68"/>
      <c r="H41" s="69"/>
      <c r="I41" s="69"/>
      <c r="J41" s="70"/>
      <c r="K41" s="71"/>
      <c r="L41" s="70"/>
      <c r="M41" s="69"/>
      <c r="N41" s="69"/>
      <c r="O41" s="71"/>
      <c r="P41" s="71"/>
      <c r="Q41" s="69"/>
    </row>
    <row r="42" spans="1:17" s="62" customFormat="1" ht="12.75" customHeight="1">
      <c r="A42" s="63"/>
      <c r="B42" s="64"/>
      <c r="C42" s="65"/>
      <c r="D42" s="66"/>
      <c r="E42" s="67"/>
      <c r="F42" s="68"/>
      <c r="G42" s="68"/>
      <c r="H42" s="69"/>
      <c r="I42" s="69"/>
      <c r="J42" s="70"/>
      <c r="K42" s="71"/>
      <c r="L42" s="70"/>
      <c r="M42" s="69"/>
      <c r="N42" s="69"/>
      <c r="O42" s="71"/>
      <c r="P42" s="71"/>
      <c r="Q42" s="69"/>
    </row>
    <row r="43" spans="1:17" s="62" customFormat="1" ht="12.75" customHeight="1">
      <c r="A43" s="63"/>
      <c r="B43" s="64"/>
      <c r="C43" s="65"/>
      <c r="D43" s="66"/>
      <c r="E43" s="67"/>
      <c r="F43" s="68"/>
      <c r="G43" s="68"/>
      <c r="H43" s="69"/>
      <c r="I43" s="69"/>
      <c r="J43" s="70"/>
      <c r="K43" s="71"/>
      <c r="L43" s="70"/>
      <c r="M43" s="69"/>
      <c r="N43" s="69"/>
      <c r="O43" s="71"/>
      <c r="P43" s="71"/>
      <c r="Q43" s="69"/>
    </row>
    <row r="44" spans="1:17" s="62" customFormat="1" ht="12.75" customHeight="1">
      <c r="A44" s="63"/>
      <c r="B44" s="64"/>
      <c r="C44" s="65"/>
      <c r="D44" s="66"/>
      <c r="E44" s="67"/>
      <c r="F44" s="68"/>
      <c r="G44" s="68"/>
      <c r="H44" s="69"/>
      <c r="I44" s="69"/>
      <c r="J44" s="70"/>
      <c r="K44" s="71"/>
      <c r="L44" s="70"/>
      <c r="M44" s="69"/>
      <c r="N44" s="69"/>
      <c r="O44" s="71"/>
      <c r="P44" s="71"/>
      <c r="Q44" s="69"/>
    </row>
    <row r="45" spans="1:17" s="62" customFormat="1" ht="12.75" customHeight="1">
      <c r="A45" s="63"/>
      <c r="B45" s="64"/>
      <c r="C45" s="65"/>
      <c r="D45" s="66"/>
      <c r="E45" s="67"/>
      <c r="F45" s="68"/>
      <c r="G45" s="68"/>
      <c r="H45" s="69"/>
      <c r="I45" s="69"/>
      <c r="J45" s="70"/>
      <c r="K45" s="71"/>
      <c r="L45" s="70"/>
      <c r="M45" s="69"/>
      <c r="N45" s="69"/>
      <c r="O45" s="71"/>
      <c r="P45" s="71"/>
      <c r="Q45" s="69"/>
    </row>
    <row r="46" spans="1:17" ht="14.25" customHeight="1">
      <c r="A46" s="595" t="s">
        <v>106</v>
      </c>
      <c r="B46" s="27" t="s">
        <v>90</v>
      </c>
      <c r="C46" s="577" t="s">
        <v>107</v>
      </c>
      <c r="D46" s="599"/>
      <c r="E46" s="599"/>
      <c r="F46" s="599"/>
      <c r="G46" s="599"/>
      <c r="H46" s="599"/>
      <c r="I46" s="599"/>
      <c r="J46" s="599"/>
      <c r="K46" s="599"/>
      <c r="L46" s="599"/>
      <c r="M46" s="599"/>
      <c r="N46" s="599"/>
      <c r="O46" s="599"/>
      <c r="P46" s="599"/>
      <c r="Q46" s="600"/>
    </row>
    <row r="47" spans="1:17">
      <c r="A47" s="596"/>
      <c r="B47" s="28" t="s">
        <v>92</v>
      </c>
      <c r="C47" s="601"/>
      <c r="D47" s="602"/>
      <c r="E47" s="602"/>
      <c r="F47" s="602"/>
      <c r="G47" s="602"/>
      <c r="H47" s="602"/>
      <c r="I47" s="602"/>
      <c r="J47" s="602"/>
      <c r="K47" s="602"/>
      <c r="L47" s="602"/>
      <c r="M47" s="602"/>
      <c r="N47" s="602"/>
      <c r="O47" s="602"/>
      <c r="P47" s="602"/>
      <c r="Q47" s="603"/>
    </row>
    <row r="48" spans="1:17">
      <c r="A48" s="596"/>
      <c r="B48" s="28" t="s">
        <v>93</v>
      </c>
      <c r="C48" s="601"/>
      <c r="D48" s="602"/>
      <c r="E48" s="602"/>
      <c r="F48" s="602"/>
      <c r="G48" s="602"/>
      <c r="H48" s="602"/>
      <c r="I48" s="602"/>
      <c r="J48" s="602"/>
      <c r="K48" s="602"/>
      <c r="L48" s="602"/>
      <c r="M48" s="602"/>
      <c r="N48" s="602"/>
      <c r="O48" s="602"/>
      <c r="P48" s="602"/>
      <c r="Q48" s="603"/>
    </row>
    <row r="49" spans="1:17">
      <c r="A49" s="596"/>
      <c r="B49" s="28" t="s">
        <v>94</v>
      </c>
      <c r="C49" s="604"/>
      <c r="D49" s="605"/>
      <c r="E49" s="605"/>
      <c r="F49" s="605"/>
      <c r="G49" s="605"/>
      <c r="H49" s="605"/>
      <c r="I49" s="605"/>
      <c r="J49" s="605"/>
      <c r="K49" s="605"/>
      <c r="L49" s="605"/>
      <c r="M49" s="605"/>
      <c r="N49" s="605"/>
      <c r="O49" s="605"/>
      <c r="P49" s="605"/>
      <c r="Q49" s="606"/>
    </row>
    <row r="50" spans="1:17">
      <c r="A50" s="596"/>
      <c r="B50" s="28" t="s">
        <v>95</v>
      </c>
      <c r="C50" s="28"/>
      <c r="D50" s="607" t="s">
        <v>108</v>
      </c>
      <c r="E50" s="44">
        <f>SUM(E51:E56)</f>
        <v>2549116</v>
      </c>
      <c r="F50" s="44">
        <f>SUM(F51:F56)</f>
        <v>1549116</v>
      </c>
      <c r="G50" s="44">
        <f>SUM(G51:G56)</f>
        <v>1000000</v>
      </c>
      <c r="H50" s="44">
        <f t="shared" ref="H50:Q50" si="4">SUM(H51:H56)</f>
        <v>800000</v>
      </c>
      <c r="I50" s="44">
        <f t="shared" si="4"/>
        <v>800000</v>
      </c>
      <c r="J50" s="44">
        <f t="shared" si="4"/>
        <v>0</v>
      </c>
      <c r="K50" s="44">
        <f t="shared" si="4"/>
        <v>0</v>
      </c>
      <c r="L50" s="44">
        <f t="shared" si="4"/>
        <v>800000</v>
      </c>
      <c r="M50" s="44">
        <f t="shared" si="4"/>
        <v>0</v>
      </c>
      <c r="N50" s="44">
        <f t="shared" si="4"/>
        <v>0</v>
      </c>
      <c r="O50" s="44">
        <f t="shared" si="4"/>
        <v>0</v>
      </c>
      <c r="P50" s="44">
        <f t="shared" si="4"/>
        <v>0</v>
      </c>
      <c r="Q50" s="44">
        <f t="shared" si="4"/>
        <v>0</v>
      </c>
    </row>
    <row r="51" spans="1:17" ht="14.25" customHeight="1">
      <c r="A51" s="596"/>
      <c r="B51" s="28" t="s">
        <v>109</v>
      </c>
      <c r="C51" s="30"/>
      <c r="D51" s="608"/>
      <c r="E51" s="48">
        <f>SUM(F51:G51)</f>
        <v>49116</v>
      </c>
      <c r="F51" s="44">
        <v>49116</v>
      </c>
      <c r="G51" s="44">
        <v>0</v>
      </c>
      <c r="H51" s="46">
        <v>0</v>
      </c>
      <c r="I51" s="46">
        <v>0</v>
      </c>
      <c r="J51" s="47">
        <v>0</v>
      </c>
      <c r="K51" s="30">
        <v>0</v>
      </c>
      <c r="L51" s="47">
        <v>0</v>
      </c>
      <c r="M51" s="46">
        <v>0</v>
      </c>
      <c r="N51" s="30">
        <v>0</v>
      </c>
      <c r="O51" s="30">
        <v>0</v>
      </c>
      <c r="P51" s="30">
        <v>0</v>
      </c>
      <c r="Q51" s="46">
        <v>0</v>
      </c>
    </row>
    <row r="52" spans="1:17" ht="14.25" customHeight="1">
      <c r="A52" s="596"/>
      <c r="B52" s="28" t="s">
        <v>110</v>
      </c>
      <c r="C52" s="30"/>
      <c r="D52" s="608"/>
      <c r="E52" s="44"/>
      <c r="F52" s="44">
        <v>0</v>
      </c>
      <c r="G52" s="44"/>
      <c r="H52" s="46"/>
      <c r="I52" s="46"/>
      <c r="J52" s="47"/>
      <c r="K52" s="30"/>
      <c r="L52" s="47"/>
      <c r="M52" s="46"/>
      <c r="N52" s="30"/>
      <c r="O52" s="30"/>
      <c r="P52" s="30"/>
      <c r="Q52" s="46"/>
    </row>
    <row r="53" spans="1:17" ht="14.25" customHeight="1">
      <c r="A53" s="597"/>
      <c r="B53" s="37" t="s">
        <v>111</v>
      </c>
      <c r="C53" s="38"/>
      <c r="D53" s="608"/>
      <c r="E53" s="48">
        <f>SUM(F53:G53)</f>
        <v>800000</v>
      </c>
      <c r="F53" s="72">
        <v>800000</v>
      </c>
      <c r="G53" s="72"/>
      <c r="H53" s="73">
        <v>800000</v>
      </c>
      <c r="I53" s="73">
        <v>800000</v>
      </c>
      <c r="J53" s="74"/>
      <c r="K53" s="38">
        <v>0</v>
      </c>
      <c r="L53" s="74">
        <v>800000</v>
      </c>
      <c r="M53" s="73"/>
      <c r="N53" s="38"/>
      <c r="O53" s="38"/>
      <c r="P53" s="38"/>
      <c r="Q53" s="73"/>
    </row>
    <row r="54" spans="1:17" ht="14.25" customHeight="1">
      <c r="A54" s="597"/>
      <c r="B54" s="37" t="s">
        <v>112</v>
      </c>
      <c r="C54" s="38"/>
      <c r="D54" s="608"/>
      <c r="E54" s="48">
        <f>SUM(F54:G54)</f>
        <v>1300000</v>
      </c>
      <c r="F54" s="72">
        <v>300000</v>
      </c>
      <c r="G54" s="72">
        <v>1000000</v>
      </c>
      <c r="H54" s="73"/>
      <c r="I54" s="73"/>
      <c r="J54" s="74"/>
      <c r="K54" s="38"/>
      <c r="L54" s="74"/>
      <c r="M54" s="73"/>
      <c r="N54" s="38"/>
      <c r="O54" s="38"/>
      <c r="P54" s="38"/>
      <c r="Q54" s="73"/>
    </row>
    <row r="55" spans="1:17" ht="14.25" customHeight="1">
      <c r="A55" s="597"/>
      <c r="B55" s="37" t="s">
        <v>113</v>
      </c>
      <c r="C55" s="38"/>
      <c r="D55" s="608"/>
      <c r="E55" s="48">
        <f>SUM(F55:G55)</f>
        <v>400000</v>
      </c>
      <c r="F55" s="72">
        <v>400000</v>
      </c>
      <c r="G55" s="72">
        <v>0</v>
      </c>
      <c r="H55" s="73"/>
      <c r="I55" s="73"/>
      <c r="J55" s="74"/>
      <c r="K55" s="38"/>
      <c r="L55" s="74"/>
      <c r="M55" s="73"/>
      <c r="N55" s="38"/>
      <c r="O55" s="38"/>
      <c r="P55" s="38"/>
      <c r="Q55" s="73"/>
    </row>
    <row r="56" spans="1:17" ht="15.75" customHeight="1">
      <c r="A56" s="598"/>
      <c r="B56" s="75" t="s">
        <v>114</v>
      </c>
      <c r="C56" s="76" t="s">
        <v>0</v>
      </c>
      <c r="D56" s="609"/>
      <c r="E56" s="48">
        <f>SUM(F56:G56)</f>
        <v>0</v>
      </c>
      <c r="F56" s="48">
        <v>0</v>
      </c>
      <c r="G56" s="48">
        <v>0</v>
      </c>
      <c r="H56" s="50" t="s">
        <v>0</v>
      </c>
      <c r="I56" s="50" t="s">
        <v>0</v>
      </c>
      <c r="J56" s="51" t="s">
        <v>0</v>
      </c>
      <c r="K56" s="52">
        <v>0</v>
      </c>
      <c r="L56" s="51" t="s">
        <v>0</v>
      </c>
      <c r="M56" s="50" t="s">
        <v>0</v>
      </c>
      <c r="N56" s="52">
        <v>0</v>
      </c>
      <c r="O56" s="52">
        <v>0</v>
      </c>
      <c r="P56" s="52">
        <v>0</v>
      </c>
      <c r="Q56" s="50" t="s">
        <v>0</v>
      </c>
    </row>
    <row r="57" spans="1:17" ht="12" customHeight="1">
      <c r="A57" s="77"/>
      <c r="B57" s="27" t="s">
        <v>90</v>
      </c>
      <c r="C57" s="613" t="s">
        <v>115</v>
      </c>
      <c r="D57" s="614"/>
      <c r="E57" s="614"/>
      <c r="F57" s="614"/>
      <c r="G57" s="614"/>
      <c r="H57" s="614"/>
      <c r="I57" s="614"/>
      <c r="J57" s="614"/>
      <c r="K57" s="614"/>
      <c r="L57" s="614"/>
      <c r="M57" s="614"/>
      <c r="N57" s="614"/>
      <c r="O57" s="614"/>
      <c r="P57" s="614"/>
      <c r="Q57" s="615"/>
    </row>
    <row r="58" spans="1:17" ht="12" customHeight="1">
      <c r="A58" s="77"/>
      <c r="B58" s="28" t="s">
        <v>92</v>
      </c>
      <c r="C58" s="616"/>
      <c r="D58" s="617"/>
      <c r="E58" s="617"/>
      <c r="F58" s="617"/>
      <c r="G58" s="617"/>
      <c r="H58" s="617"/>
      <c r="I58" s="617"/>
      <c r="J58" s="617"/>
      <c r="K58" s="617"/>
      <c r="L58" s="617"/>
      <c r="M58" s="617"/>
      <c r="N58" s="617"/>
      <c r="O58" s="617"/>
      <c r="P58" s="617"/>
      <c r="Q58" s="618"/>
    </row>
    <row r="59" spans="1:17" ht="12" customHeight="1">
      <c r="A59" s="77"/>
      <c r="B59" s="28" t="s">
        <v>93</v>
      </c>
      <c r="C59" s="616"/>
      <c r="D59" s="617"/>
      <c r="E59" s="617"/>
      <c r="F59" s="617"/>
      <c r="G59" s="617"/>
      <c r="H59" s="617"/>
      <c r="I59" s="617"/>
      <c r="J59" s="617"/>
      <c r="K59" s="617"/>
      <c r="L59" s="617"/>
      <c r="M59" s="617"/>
      <c r="N59" s="617"/>
      <c r="O59" s="617"/>
      <c r="P59" s="617"/>
      <c r="Q59" s="618"/>
    </row>
    <row r="60" spans="1:17" ht="15.75" customHeight="1">
      <c r="A60" s="77"/>
      <c r="B60" s="28" t="s">
        <v>94</v>
      </c>
      <c r="C60" s="616"/>
      <c r="D60" s="617"/>
      <c r="E60" s="617"/>
      <c r="F60" s="617"/>
      <c r="G60" s="617"/>
      <c r="H60" s="617"/>
      <c r="I60" s="617"/>
      <c r="J60" s="617"/>
      <c r="K60" s="617"/>
      <c r="L60" s="617"/>
      <c r="M60" s="617"/>
      <c r="N60" s="617"/>
      <c r="O60" s="617"/>
      <c r="P60" s="617"/>
      <c r="Q60" s="618"/>
    </row>
    <row r="61" spans="1:17" ht="15.75" customHeight="1">
      <c r="A61" s="77"/>
      <c r="B61" s="28" t="s">
        <v>95</v>
      </c>
      <c r="C61" s="28"/>
      <c r="D61" s="619" t="s">
        <v>116</v>
      </c>
      <c r="E61" s="44">
        <f>SUM(E62:E65)</f>
        <v>1397727</v>
      </c>
      <c r="F61" s="44">
        <f t="shared" ref="F61:Q61" si="5">SUM(F62:F65)</f>
        <v>415127</v>
      </c>
      <c r="G61" s="44">
        <f t="shared" si="5"/>
        <v>982600</v>
      </c>
      <c r="H61" s="44">
        <f t="shared" si="5"/>
        <v>796742</v>
      </c>
      <c r="I61" s="44">
        <f t="shared" si="5"/>
        <v>186042</v>
      </c>
      <c r="J61" s="44">
        <f t="shared" si="5"/>
        <v>0</v>
      </c>
      <c r="K61" s="44">
        <f t="shared" si="5"/>
        <v>0</v>
      </c>
      <c r="L61" s="44">
        <f t="shared" si="5"/>
        <v>186042</v>
      </c>
      <c r="M61" s="44">
        <f t="shared" si="5"/>
        <v>610700</v>
      </c>
      <c r="N61" s="44">
        <f t="shared" si="5"/>
        <v>0</v>
      </c>
      <c r="O61" s="44">
        <f t="shared" si="5"/>
        <v>0</v>
      </c>
      <c r="P61" s="44">
        <f t="shared" si="5"/>
        <v>0</v>
      </c>
      <c r="Q61" s="44">
        <f t="shared" si="5"/>
        <v>610700</v>
      </c>
    </row>
    <row r="62" spans="1:17" ht="15.75" customHeight="1">
      <c r="A62" s="77"/>
      <c r="B62" s="28" t="s">
        <v>101</v>
      </c>
      <c r="C62" s="30"/>
      <c r="D62" s="619"/>
      <c r="E62" s="44">
        <v>0</v>
      </c>
      <c r="F62" s="44">
        <v>0</v>
      </c>
      <c r="G62" s="44">
        <v>0</v>
      </c>
      <c r="H62" s="46">
        <v>0</v>
      </c>
      <c r="I62" s="46">
        <v>0</v>
      </c>
      <c r="J62" s="47">
        <v>0</v>
      </c>
      <c r="K62" s="30">
        <v>0</v>
      </c>
      <c r="L62" s="47">
        <v>0</v>
      </c>
      <c r="M62" s="46">
        <v>0</v>
      </c>
      <c r="N62" s="30">
        <v>0</v>
      </c>
      <c r="O62" s="30">
        <v>0</v>
      </c>
      <c r="P62" s="30">
        <v>0</v>
      </c>
      <c r="Q62" s="46">
        <v>0</v>
      </c>
    </row>
    <row r="63" spans="1:17" ht="15.75" customHeight="1">
      <c r="A63" s="77"/>
      <c r="B63" s="28" t="s">
        <v>117</v>
      </c>
      <c r="C63" s="30"/>
      <c r="D63" s="619"/>
      <c r="E63" s="48">
        <f>SUM(F63:G63)</f>
        <v>20496</v>
      </c>
      <c r="F63" s="44">
        <v>20496</v>
      </c>
      <c r="G63" s="44"/>
      <c r="H63" s="46"/>
      <c r="I63" s="46"/>
      <c r="J63" s="47"/>
      <c r="K63" s="30"/>
      <c r="L63" s="47"/>
      <c r="M63" s="46"/>
      <c r="N63" s="30"/>
      <c r="O63" s="30"/>
      <c r="P63" s="30"/>
      <c r="Q63" s="46"/>
    </row>
    <row r="64" spans="1:17" ht="15.75" customHeight="1">
      <c r="A64" s="77"/>
      <c r="B64" s="28" t="s">
        <v>102</v>
      </c>
      <c r="C64" s="35" t="s">
        <v>0</v>
      </c>
      <c r="D64" s="619"/>
      <c r="E64" s="48">
        <f>SUM(F64:G64)</f>
        <v>580489</v>
      </c>
      <c r="F64" s="44">
        <v>208589</v>
      </c>
      <c r="G64" s="44">
        <v>371900</v>
      </c>
      <c r="H64" s="46">
        <v>0</v>
      </c>
      <c r="I64" s="46">
        <v>0</v>
      </c>
      <c r="J64" s="47" t="s">
        <v>0</v>
      </c>
      <c r="K64" s="30">
        <v>0</v>
      </c>
      <c r="L64" s="47">
        <v>0</v>
      </c>
      <c r="M64" s="46">
        <v>0</v>
      </c>
      <c r="N64" s="30">
        <v>0</v>
      </c>
      <c r="O64" s="30">
        <v>0</v>
      </c>
      <c r="P64" s="30">
        <v>0</v>
      </c>
      <c r="Q64" s="46">
        <v>0</v>
      </c>
    </row>
    <row r="65" spans="1:17" ht="15.75" customHeight="1">
      <c r="A65" s="77"/>
      <c r="B65" s="75" t="s">
        <v>118</v>
      </c>
      <c r="C65" s="76"/>
      <c r="D65" s="620"/>
      <c r="E65" s="48">
        <f>SUM(F65:G65)</f>
        <v>796742</v>
      </c>
      <c r="F65" s="48">
        <v>186042</v>
      </c>
      <c r="G65" s="48">
        <v>610700</v>
      </c>
      <c r="H65" s="50">
        <v>796742</v>
      </c>
      <c r="I65" s="50">
        <v>186042</v>
      </c>
      <c r="J65" s="51"/>
      <c r="K65" s="52"/>
      <c r="L65" s="51">
        <v>186042</v>
      </c>
      <c r="M65" s="50">
        <v>610700</v>
      </c>
      <c r="N65" s="52"/>
      <c r="O65" s="52"/>
      <c r="P65" s="52"/>
      <c r="Q65" s="50">
        <v>610700</v>
      </c>
    </row>
    <row r="66" spans="1:17" ht="15.75" customHeight="1">
      <c r="A66" s="78" t="s">
        <v>119</v>
      </c>
      <c r="B66" s="24" t="s">
        <v>120</v>
      </c>
      <c r="C66" s="573" t="s">
        <v>88</v>
      </c>
      <c r="D66" s="574"/>
      <c r="E66" s="25">
        <f>+E71+E77</f>
        <v>394</v>
      </c>
      <c r="F66" s="25">
        <f t="shared" ref="F66:Q66" si="6">+F71+F77</f>
        <v>394</v>
      </c>
      <c r="G66" s="25">
        <f t="shared" si="6"/>
        <v>0</v>
      </c>
      <c r="H66" s="25">
        <f t="shared" si="6"/>
        <v>394</v>
      </c>
      <c r="I66" s="25">
        <f t="shared" si="6"/>
        <v>394</v>
      </c>
      <c r="J66" s="25">
        <f t="shared" si="6"/>
        <v>0</v>
      </c>
      <c r="K66" s="25">
        <f t="shared" si="6"/>
        <v>0</v>
      </c>
      <c r="L66" s="25">
        <f t="shared" si="6"/>
        <v>394</v>
      </c>
      <c r="M66" s="25">
        <f t="shared" si="6"/>
        <v>0</v>
      </c>
      <c r="N66" s="25">
        <f t="shared" si="6"/>
        <v>0</v>
      </c>
      <c r="O66" s="25">
        <f t="shared" si="6"/>
        <v>0</v>
      </c>
      <c r="P66" s="25">
        <f t="shared" si="6"/>
        <v>0</v>
      </c>
      <c r="Q66" s="25">
        <f t="shared" si="6"/>
        <v>0</v>
      </c>
    </row>
    <row r="67" spans="1:17" ht="12" customHeight="1">
      <c r="A67" s="595" t="s">
        <v>121</v>
      </c>
      <c r="B67" s="27" t="s">
        <v>90</v>
      </c>
      <c r="C67" s="577" t="s">
        <v>122</v>
      </c>
      <c r="D67" s="599"/>
      <c r="E67" s="599"/>
      <c r="F67" s="599"/>
      <c r="G67" s="599"/>
      <c r="H67" s="599"/>
      <c r="I67" s="599"/>
      <c r="J67" s="599"/>
      <c r="K67" s="599"/>
      <c r="L67" s="599"/>
      <c r="M67" s="599"/>
      <c r="N67" s="599"/>
      <c r="O67" s="599"/>
      <c r="P67" s="599"/>
      <c r="Q67" s="600"/>
    </row>
    <row r="68" spans="1:17" ht="12" customHeight="1">
      <c r="A68" s="596"/>
      <c r="B68" s="28" t="s">
        <v>123</v>
      </c>
      <c r="C68" s="601"/>
      <c r="D68" s="602"/>
      <c r="E68" s="602"/>
      <c r="F68" s="602"/>
      <c r="G68" s="602"/>
      <c r="H68" s="602"/>
      <c r="I68" s="602"/>
      <c r="J68" s="602"/>
      <c r="K68" s="602"/>
      <c r="L68" s="602"/>
      <c r="M68" s="602"/>
      <c r="N68" s="602"/>
      <c r="O68" s="602"/>
      <c r="P68" s="602"/>
      <c r="Q68" s="603"/>
    </row>
    <row r="69" spans="1:17" ht="12" customHeight="1">
      <c r="A69" s="596"/>
      <c r="B69" s="28" t="s">
        <v>93</v>
      </c>
      <c r="C69" s="601"/>
      <c r="D69" s="602"/>
      <c r="E69" s="602"/>
      <c r="F69" s="602"/>
      <c r="G69" s="602"/>
      <c r="H69" s="602"/>
      <c r="I69" s="602"/>
      <c r="J69" s="602"/>
      <c r="K69" s="602"/>
      <c r="L69" s="602"/>
      <c r="M69" s="602"/>
      <c r="N69" s="602"/>
      <c r="O69" s="602"/>
      <c r="P69" s="602"/>
      <c r="Q69" s="603"/>
    </row>
    <row r="70" spans="1:17" ht="12" customHeight="1">
      <c r="A70" s="596"/>
      <c r="B70" s="28" t="s">
        <v>94</v>
      </c>
      <c r="C70" s="604"/>
      <c r="D70" s="605"/>
      <c r="E70" s="605"/>
      <c r="F70" s="605"/>
      <c r="G70" s="605"/>
      <c r="H70" s="605"/>
      <c r="I70" s="605"/>
      <c r="J70" s="605"/>
      <c r="K70" s="605"/>
      <c r="L70" s="605"/>
      <c r="M70" s="605"/>
      <c r="N70" s="605"/>
      <c r="O70" s="605"/>
      <c r="P70" s="605"/>
      <c r="Q70" s="606"/>
    </row>
    <row r="71" spans="1:17" ht="15.75" customHeight="1">
      <c r="A71" s="596"/>
      <c r="B71" s="28" t="s">
        <v>95</v>
      </c>
      <c r="C71" s="28"/>
      <c r="D71" s="28"/>
      <c r="E71" s="44">
        <f t="shared" ref="E71:Q71" si="7">+E72</f>
        <v>0</v>
      </c>
      <c r="F71" s="44">
        <f t="shared" si="7"/>
        <v>0</v>
      </c>
      <c r="G71" s="44">
        <f t="shared" si="7"/>
        <v>0</v>
      </c>
      <c r="H71" s="44">
        <f t="shared" si="7"/>
        <v>0</v>
      </c>
      <c r="I71" s="44">
        <f t="shared" si="7"/>
        <v>0</v>
      </c>
      <c r="J71" s="44">
        <f t="shared" si="7"/>
        <v>0</v>
      </c>
      <c r="K71" s="44">
        <f t="shared" si="7"/>
        <v>0</v>
      </c>
      <c r="L71" s="44">
        <f t="shared" si="7"/>
        <v>0</v>
      </c>
      <c r="M71" s="44">
        <f t="shared" si="7"/>
        <v>0</v>
      </c>
      <c r="N71" s="44">
        <f t="shared" si="7"/>
        <v>0</v>
      </c>
      <c r="O71" s="44">
        <f t="shared" si="7"/>
        <v>0</v>
      </c>
      <c r="P71" s="44">
        <f t="shared" si="7"/>
        <v>0</v>
      </c>
      <c r="Q71" s="44">
        <f t="shared" si="7"/>
        <v>0</v>
      </c>
    </row>
    <row r="72" spans="1:17" ht="98.25" customHeight="1">
      <c r="A72" s="596"/>
      <c r="B72" s="28" t="s">
        <v>124</v>
      </c>
      <c r="C72" s="30"/>
      <c r="D72" s="79" t="s">
        <v>125</v>
      </c>
      <c r="E72" s="44">
        <f>SUM(F72:G72)</f>
        <v>0</v>
      </c>
      <c r="F72" s="44">
        <v>0</v>
      </c>
      <c r="G72" s="44">
        <v>0</v>
      </c>
      <c r="H72" s="44">
        <v>0</v>
      </c>
      <c r="I72" s="44">
        <v>0</v>
      </c>
      <c r="J72" s="47">
        <v>0</v>
      </c>
      <c r="K72" s="30">
        <v>0</v>
      </c>
      <c r="L72" s="44">
        <v>0</v>
      </c>
      <c r="M72" s="44">
        <v>0</v>
      </c>
      <c r="N72" s="30">
        <v>0</v>
      </c>
      <c r="O72" s="30">
        <v>0</v>
      </c>
      <c r="P72" s="30">
        <v>0</v>
      </c>
      <c r="Q72" s="44">
        <v>0</v>
      </c>
    </row>
    <row r="73" spans="1:17" ht="15.75" customHeight="1">
      <c r="A73" s="595" t="s">
        <v>126</v>
      </c>
      <c r="B73" s="27" t="s">
        <v>90</v>
      </c>
      <c r="C73" s="577" t="s">
        <v>127</v>
      </c>
      <c r="D73" s="599"/>
      <c r="E73" s="599"/>
      <c r="F73" s="599"/>
      <c r="G73" s="599"/>
      <c r="H73" s="599"/>
      <c r="I73" s="599"/>
      <c r="J73" s="599"/>
      <c r="K73" s="599"/>
      <c r="L73" s="599"/>
      <c r="M73" s="599"/>
      <c r="N73" s="599"/>
      <c r="O73" s="599"/>
      <c r="P73" s="599"/>
      <c r="Q73" s="600"/>
    </row>
    <row r="74" spans="1:17" ht="15.75" customHeight="1">
      <c r="A74" s="596"/>
      <c r="B74" s="28" t="s">
        <v>123</v>
      </c>
      <c r="C74" s="601"/>
      <c r="D74" s="602"/>
      <c r="E74" s="602"/>
      <c r="F74" s="602"/>
      <c r="G74" s="602"/>
      <c r="H74" s="602"/>
      <c r="I74" s="602"/>
      <c r="J74" s="602"/>
      <c r="K74" s="602"/>
      <c r="L74" s="602"/>
      <c r="M74" s="602"/>
      <c r="N74" s="602"/>
      <c r="O74" s="602"/>
      <c r="P74" s="602"/>
      <c r="Q74" s="603"/>
    </row>
    <row r="75" spans="1:17" ht="15.75" customHeight="1">
      <c r="A75" s="596"/>
      <c r="B75" s="28" t="s">
        <v>93</v>
      </c>
      <c r="C75" s="601"/>
      <c r="D75" s="602"/>
      <c r="E75" s="602"/>
      <c r="F75" s="602"/>
      <c r="G75" s="602"/>
      <c r="H75" s="602"/>
      <c r="I75" s="602"/>
      <c r="J75" s="602"/>
      <c r="K75" s="602"/>
      <c r="L75" s="602"/>
      <c r="M75" s="602"/>
      <c r="N75" s="602"/>
      <c r="O75" s="602"/>
      <c r="P75" s="602"/>
      <c r="Q75" s="603"/>
    </row>
    <row r="76" spans="1:17" ht="15.75" customHeight="1">
      <c r="A76" s="596"/>
      <c r="B76" s="28" t="s">
        <v>94</v>
      </c>
      <c r="C76" s="604"/>
      <c r="D76" s="605"/>
      <c r="E76" s="605"/>
      <c r="F76" s="605"/>
      <c r="G76" s="605"/>
      <c r="H76" s="605"/>
      <c r="I76" s="605"/>
      <c r="J76" s="605"/>
      <c r="K76" s="605"/>
      <c r="L76" s="605"/>
      <c r="M76" s="605"/>
      <c r="N76" s="605"/>
      <c r="O76" s="605"/>
      <c r="P76" s="605"/>
      <c r="Q76" s="606"/>
    </row>
    <row r="77" spans="1:17" ht="15.75" customHeight="1">
      <c r="A77" s="596"/>
      <c r="B77" s="28" t="s">
        <v>95</v>
      </c>
      <c r="C77" s="28"/>
      <c r="D77" s="28"/>
      <c r="E77" s="44">
        <f t="shared" ref="E77:Q77" si="8">+E78</f>
        <v>394</v>
      </c>
      <c r="F77" s="44">
        <f t="shared" si="8"/>
        <v>394</v>
      </c>
      <c r="G77" s="44">
        <f t="shared" si="8"/>
        <v>0</v>
      </c>
      <c r="H77" s="44">
        <f t="shared" si="8"/>
        <v>394</v>
      </c>
      <c r="I77" s="44">
        <f t="shared" si="8"/>
        <v>394</v>
      </c>
      <c r="J77" s="44">
        <f t="shared" si="8"/>
        <v>0</v>
      </c>
      <c r="K77" s="44">
        <f t="shared" si="8"/>
        <v>0</v>
      </c>
      <c r="L77" s="44">
        <f t="shared" si="8"/>
        <v>394</v>
      </c>
      <c r="M77" s="44">
        <f t="shared" si="8"/>
        <v>0</v>
      </c>
      <c r="N77" s="44">
        <f t="shared" si="8"/>
        <v>0</v>
      </c>
      <c r="O77" s="44">
        <f t="shared" si="8"/>
        <v>0</v>
      </c>
      <c r="P77" s="44">
        <f t="shared" si="8"/>
        <v>0</v>
      </c>
      <c r="Q77" s="44">
        <f t="shared" si="8"/>
        <v>0</v>
      </c>
    </row>
    <row r="78" spans="1:17" ht="22.5" customHeight="1">
      <c r="A78" s="596"/>
      <c r="B78" s="28" t="s">
        <v>124</v>
      </c>
      <c r="C78" s="30"/>
      <c r="D78" s="79" t="s">
        <v>128</v>
      </c>
      <c r="E78" s="44">
        <v>394</v>
      </c>
      <c r="F78" s="44">
        <v>394</v>
      </c>
      <c r="G78" s="44">
        <v>0</v>
      </c>
      <c r="H78" s="46">
        <v>394</v>
      </c>
      <c r="I78" s="46">
        <v>394</v>
      </c>
      <c r="J78" s="47">
        <v>0</v>
      </c>
      <c r="K78" s="30">
        <v>0</v>
      </c>
      <c r="L78" s="47">
        <v>394</v>
      </c>
      <c r="M78" s="46">
        <v>0</v>
      </c>
      <c r="N78" s="30">
        <v>0</v>
      </c>
      <c r="O78" s="30">
        <v>0</v>
      </c>
      <c r="P78" s="30">
        <v>0</v>
      </c>
      <c r="Q78" s="46">
        <v>0</v>
      </c>
    </row>
    <row r="79" spans="1:17" ht="15.75" customHeight="1">
      <c r="A79" s="610" t="s">
        <v>129</v>
      </c>
      <c r="B79" s="610"/>
      <c r="C79" s="611" t="s">
        <v>60</v>
      </c>
      <c r="D79" s="612"/>
      <c r="E79" s="80">
        <f t="shared" ref="E79:Q79" si="9">+E15+E66</f>
        <v>4884395</v>
      </c>
      <c r="F79" s="80">
        <f t="shared" si="9"/>
        <v>2491924</v>
      </c>
      <c r="G79" s="80">
        <f t="shared" si="9"/>
        <v>2392471</v>
      </c>
      <c r="H79" s="80">
        <f t="shared" si="9"/>
        <v>2467336</v>
      </c>
      <c r="I79" s="80">
        <f t="shared" si="9"/>
        <v>1465536</v>
      </c>
      <c r="J79" s="80">
        <f t="shared" si="9"/>
        <v>0</v>
      </c>
      <c r="K79" s="80">
        <f t="shared" si="9"/>
        <v>0</v>
      </c>
      <c r="L79" s="80">
        <f t="shared" si="9"/>
        <v>1465536</v>
      </c>
      <c r="M79" s="80">
        <f t="shared" si="9"/>
        <v>1001800</v>
      </c>
      <c r="N79" s="80">
        <f t="shared" si="9"/>
        <v>0</v>
      </c>
      <c r="O79" s="80">
        <f t="shared" si="9"/>
        <v>0</v>
      </c>
      <c r="P79" s="80">
        <f t="shared" si="9"/>
        <v>0</v>
      </c>
      <c r="Q79" s="80">
        <f t="shared" si="9"/>
        <v>1001800</v>
      </c>
    </row>
    <row r="80" spans="1:17">
      <c r="N80" s="15" t="s">
        <v>0</v>
      </c>
    </row>
  </sheetData>
  <mergeCells count="39">
    <mergeCell ref="A46:A56"/>
    <mergeCell ref="C46:Q49"/>
    <mergeCell ref="D50:D56"/>
    <mergeCell ref="A79:B79"/>
    <mergeCell ref="C79:D79"/>
    <mergeCell ref="C57:Q60"/>
    <mergeCell ref="D61:D65"/>
    <mergeCell ref="C66:D66"/>
    <mergeCell ref="A67:A72"/>
    <mergeCell ref="C67:Q70"/>
    <mergeCell ref="A73:A78"/>
    <mergeCell ref="C73:Q76"/>
    <mergeCell ref="A23:A30"/>
    <mergeCell ref="C23:Q26"/>
    <mergeCell ref="D27:D30"/>
    <mergeCell ref="A31:A38"/>
    <mergeCell ref="C31:Q34"/>
    <mergeCell ref="D35:D38"/>
    <mergeCell ref="N12:Q12"/>
    <mergeCell ref="C15:D15"/>
    <mergeCell ref="A16:A22"/>
    <mergeCell ref="C16:Q19"/>
    <mergeCell ref="D20:D22"/>
    <mergeCell ref="A6:K6"/>
    <mergeCell ref="A8:A13"/>
    <mergeCell ref="B8:B13"/>
    <mergeCell ref="C8:C13"/>
    <mergeCell ref="D8:D13"/>
    <mergeCell ref="E8:E13"/>
    <mergeCell ref="F8:G8"/>
    <mergeCell ref="F9:F13"/>
    <mergeCell ref="G9:G13"/>
    <mergeCell ref="H10:H13"/>
    <mergeCell ref="I10:Q10"/>
    <mergeCell ref="I11:L11"/>
    <mergeCell ref="M11:Q11"/>
    <mergeCell ref="I12:I13"/>
    <mergeCell ref="J12:L12"/>
    <mergeCell ref="M12:M13"/>
  </mergeCells>
  <pageMargins left="0.39370078740157483" right="0.39370078740157483" top="0.74803149606299213" bottom="0.59055118110236227" header="0.19685039370078741" footer="0.51181102362204722"/>
  <pageSetup paperSize="9" scale="85" orientation="landscape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Zakresy nazwane</vt:lpstr>
      </vt:variant>
      <vt:variant>
        <vt:i4>1</vt:i4>
      </vt:variant>
    </vt:vector>
  </HeadingPairs>
  <TitlesOfParts>
    <vt:vector size="10" baseType="lpstr">
      <vt:lpstr>tabela1</vt:lpstr>
      <vt:lpstr>tabela2</vt:lpstr>
      <vt:lpstr>zm.tabela2a (2)</vt:lpstr>
      <vt:lpstr>zał.1.</vt:lpstr>
      <vt:lpstr>zał.6</vt:lpstr>
      <vt:lpstr>zał.7.</vt:lpstr>
      <vt:lpstr>zał.9</vt:lpstr>
      <vt:lpstr>zał.11</vt:lpstr>
      <vt:lpstr>zał.13 środki unijne (2)</vt:lpstr>
      <vt:lpstr>'zał.13 środki unijne (2)'!Obszar_wydruku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annak</dc:creator>
  <cp:lastModifiedBy>Anna Rudniak</cp:lastModifiedBy>
  <cp:lastPrinted>2012-05-29T11:35:48Z</cp:lastPrinted>
  <dcterms:created xsi:type="dcterms:W3CDTF">2012-02-28T13:02:53Z</dcterms:created>
  <dcterms:modified xsi:type="dcterms:W3CDTF">2012-06-12T13:02:41Z</dcterms:modified>
</cp:coreProperties>
</file>