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4880" windowHeight="8190" activeTab="2"/>
  </bookViews>
  <sheets>
    <sheet name="zm.tabela2a (2)" sheetId="2" r:id="rId1"/>
    <sheet name="zał.2" sheetId="3" r:id="rId2"/>
    <sheet name="zał.13 środki unijne (2)" sheetId="1" r:id="rId3"/>
  </sheets>
  <definedNames>
    <definedName name="_xlnm.Print_Area" localSheetId="2">'zał.13 środki unijne (2)'!$A$1:$Q$43</definedName>
  </definedNames>
  <calcPr calcId="125725"/>
</workbook>
</file>

<file path=xl/calcChain.xml><?xml version="1.0" encoding="utf-8"?>
<calcChain xmlns="http://schemas.openxmlformats.org/spreadsheetml/2006/main">
  <c r="E61" i="3"/>
  <c r="E60"/>
  <c r="E59"/>
  <c r="E58"/>
  <c r="E57"/>
  <c r="E56"/>
  <c r="E55"/>
  <c r="J54"/>
  <c r="I54"/>
  <c r="H54"/>
  <c r="G54"/>
  <c r="F54"/>
  <c r="E54"/>
  <c r="D54"/>
  <c r="J50"/>
  <c r="I50"/>
  <c r="H50"/>
  <c r="G50"/>
  <c r="F50"/>
  <c r="E50" s="1"/>
  <c r="D50"/>
  <c r="E49"/>
  <c r="E48"/>
  <c r="J46"/>
  <c r="I46"/>
  <c r="H46"/>
  <c r="G46"/>
  <c r="F46"/>
  <c r="E46"/>
  <c r="D46"/>
  <c r="E45"/>
  <c r="E44"/>
  <c r="J43"/>
  <c r="I43"/>
  <c r="H43"/>
  <c r="G43"/>
  <c r="F43"/>
  <c r="E43"/>
  <c r="D43"/>
  <c r="E42"/>
  <c r="E41"/>
  <c r="E40"/>
  <c r="E39"/>
  <c r="E38"/>
  <c r="E37"/>
  <c r="E36"/>
  <c r="E35"/>
  <c r="E31"/>
  <c r="J29"/>
  <c r="I29"/>
  <c r="H29"/>
  <c r="G29"/>
  <c r="F29"/>
  <c r="E29" s="1"/>
  <c r="D29"/>
  <c r="E28"/>
  <c r="E27"/>
  <c r="J25"/>
  <c r="I25"/>
  <c r="H25"/>
  <c r="G25"/>
  <c r="F25"/>
  <c r="E25"/>
  <c r="D25"/>
  <c r="E24"/>
  <c r="E23"/>
  <c r="J21"/>
  <c r="I21"/>
  <c r="H21"/>
  <c r="G21"/>
  <c r="F21"/>
  <c r="E21"/>
  <c r="D21"/>
  <c r="E20"/>
  <c r="E19"/>
  <c r="E18"/>
  <c r="E17"/>
  <c r="E16"/>
  <c r="E15"/>
  <c r="E14"/>
  <c r="J12"/>
  <c r="J62" s="1"/>
  <c r="I12"/>
  <c r="I62" s="1"/>
  <c r="H12"/>
  <c r="H62" s="1"/>
  <c r="G12"/>
  <c r="G62" s="1"/>
  <c r="F12"/>
  <c r="F62" s="1"/>
  <c r="E12"/>
  <c r="D12"/>
  <c r="D62" s="1"/>
  <c r="H50" i="2"/>
  <c r="F50"/>
  <c r="K37"/>
  <c r="K50" s="1"/>
  <c r="I37"/>
  <c r="I50" s="1"/>
  <c r="H37"/>
  <c r="G37"/>
  <c r="G50" s="1"/>
  <c r="I35" i="1"/>
  <c r="H35" s="1"/>
  <c r="H34" s="1"/>
  <c r="E35"/>
  <c r="Q34"/>
  <c r="P34"/>
  <c r="O34"/>
  <c r="N34"/>
  <c r="M34"/>
  <c r="L34"/>
  <c r="K34"/>
  <c r="J34"/>
  <c r="I34"/>
  <c r="G34"/>
  <c r="F34"/>
  <c r="E34"/>
  <c r="H41"/>
  <c r="H36" s="1"/>
  <c r="Q41"/>
  <c r="Q36" s="1"/>
  <c r="P41"/>
  <c r="O41"/>
  <c r="O36" s="1"/>
  <c r="N41"/>
  <c r="M41"/>
  <c r="M36" s="1"/>
  <c r="L41"/>
  <c r="L36" s="1"/>
  <c r="K41"/>
  <c r="K36" s="1"/>
  <c r="J41"/>
  <c r="I41"/>
  <c r="I36" s="1"/>
  <c r="G41"/>
  <c r="G36" s="1"/>
  <c r="F41"/>
  <c r="E41"/>
  <c r="E36" s="1"/>
  <c r="P36"/>
  <c r="N36"/>
  <c r="J36"/>
  <c r="F36"/>
  <c r="M27"/>
  <c r="I29"/>
  <c r="H29" s="1"/>
  <c r="H27" s="1"/>
  <c r="H15" s="1"/>
  <c r="E29"/>
  <c r="E28"/>
  <c r="Q27"/>
  <c r="P27"/>
  <c r="O27"/>
  <c r="N27"/>
  <c r="L27"/>
  <c r="K27"/>
  <c r="J27"/>
  <c r="I27"/>
  <c r="G27"/>
  <c r="F27"/>
  <c r="M22"/>
  <c r="I22"/>
  <c r="H22"/>
  <c r="H20" s="1"/>
  <c r="E22"/>
  <c r="Q20"/>
  <c r="Q15" s="1"/>
  <c r="P20"/>
  <c r="P15" s="1"/>
  <c r="P43" s="1"/>
  <c r="O20"/>
  <c r="O15" s="1"/>
  <c r="N20"/>
  <c r="N15" s="1"/>
  <c r="N43" s="1"/>
  <c r="M20"/>
  <c r="L20"/>
  <c r="L15" s="1"/>
  <c r="K20"/>
  <c r="J20"/>
  <c r="J15" s="1"/>
  <c r="J43" s="1"/>
  <c r="I20"/>
  <c r="G20"/>
  <c r="F20"/>
  <c r="F15" s="1"/>
  <c r="E20"/>
  <c r="E62" i="3" l="1"/>
  <c r="L43" i="1"/>
  <c r="F43"/>
  <c r="M15"/>
  <c r="O43"/>
  <c r="G15"/>
  <c r="G43" s="1"/>
  <c r="I15"/>
  <c r="I43" s="1"/>
  <c r="K15"/>
  <c r="K43" s="1"/>
  <c r="Q43"/>
  <c r="M43"/>
  <c r="H43"/>
  <c r="E27"/>
  <c r="E15" s="1"/>
  <c r="E43" s="1"/>
</calcChain>
</file>

<file path=xl/sharedStrings.xml><?xml version="1.0" encoding="utf-8"?>
<sst xmlns="http://schemas.openxmlformats.org/spreadsheetml/2006/main" count="274" uniqueCount="134">
  <si>
    <t>Załącznik Nr 13</t>
  </si>
  <si>
    <t xml:space="preserve"> </t>
  </si>
  <si>
    <t>Rady Gminy Sicienko</t>
  </si>
  <si>
    <t>Wydatki na programy realizowane ze środków pochodzących z funduszy Unii Europejskiej</t>
  </si>
  <si>
    <t>Lp.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</si>
  <si>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</si>
  <si>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</si>
  <si>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</si>
  <si>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</si>
  <si>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w tym:</t>
  </si>
  <si>
    <t>Planowane wydatki</t>
  </si>
  <si>
    <t>Środki
z budżetu krajowego</t>
  </si>
  <si>
    <t>Środki
z budżetu UE</t>
  </si>
  <si>
    <t>2014 r.</t>
  </si>
  <si>
    <t>Wydatki razem (9+13)</t>
  </si>
  <si>
    <t>z tego: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</si>
  <si>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</si>
  <si>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</si>
  <si>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</si>
  <si>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</si>
  <si>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</si>
  <si>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</si>
  <si>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</si>
  <si>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</si>
  <si>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</si>
  <si>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</si>
  <si>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</si>
  <si>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</si>
  <si>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</si>
  <si>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</si>
  <si>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>Program Rozwoju Obszarów Wiejskich na lata 2007 - 2013
4. Lider                                                                                                                                                                                                                                                                                                                                                                                                          413 Wdrażanie lokalnych strategii rozwoju PROW dla operacji, które odpowiadają warunkom przyznania pomocy w ramach działania: Odnowa i rozwój wsi   
 Renowacja płyty boiska piłkarskiego w Wojnowie</t>
  </si>
  <si>
    <t>Oś priorytetowa:</t>
  </si>
  <si>
    <t>Działanie:</t>
  </si>
  <si>
    <t>Nazwa projektu:</t>
  </si>
  <si>
    <t>Razem wydatki:</t>
  </si>
  <si>
    <t>926.92601
§ 6057 § 6059</t>
  </si>
  <si>
    <t>z tego: do 2013 r.</t>
  </si>
  <si>
    <t>2014 r</t>
  </si>
  <si>
    <t>1.2</t>
  </si>
  <si>
    <t>Regionalny Program Operacyjny Województwa Kujawsko-Pomorskiego  na lata 2007 - 2013
II. Zachiwanie i racjinalne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Termomodernizacja budynków Szkoły Podstawowej w Trzemiętowie</t>
  </si>
  <si>
    <t>801.80101
§ 6057 § 6059</t>
  </si>
  <si>
    <t>z tego: 2013 r.</t>
  </si>
  <si>
    <t>2.</t>
  </si>
  <si>
    <t>Wydatki bieżące razem:</t>
  </si>
  <si>
    <t>2.1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</si>
  <si>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</si>
  <si>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801.80101 § 6059</t>
  </si>
  <si>
    <t>Ogółem (1+2)</t>
  </si>
  <si>
    <t>x</t>
  </si>
  <si>
    <t>z tego: 2014 r.</t>
  </si>
  <si>
    <t>1.3</t>
  </si>
  <si>
    <t>z dnia 26 lutego 2014 rok</t>
  </si>
  <si>
    <t>zmieniającej ucwała w sprawie uchwalenia budżetu gminy na 2014 rok</t>
  </si>
  <si>
    <t xml:space="preserve">PO ZMIANACH </t>
  </si>
  <si>
    <t>Tabela nr 2a</t>
  </si>
  <si>
    <t xml:space="preserve">Zadania inwestycyjne w 2014 rok   </t>
  </si>
  <si>
    <t>Dział</t>
  </si>
  <si>
    <t>Rozdz.</t>
  </si>
  <si>
    <t>§</t>
  </si>
  <si>
    <t>Nazwa zadania inwestycyjnego</t>
  </si>
  <si>
    <t>Łączne koszty finansowe</t>
  </si>
  <si>
    <t>Jednostka organizacyjna realizująca program lub koordynująca wykonanie programu</t>
  </si>
  <si>
    <t>Planowane wydatki na rok 2014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</si>
  <si>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</si>
  <si>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</si>
  <si>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</si>
  <si>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</si>
  <si>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</si>
  <si>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</si>
  <si>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</si>
  <si>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</si>
  <si>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</si>
  <si>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</si>
  <si>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Rozbudowa sieci wodociągowej w Pawłówku   </t>
  </si>
  <si>
    <t xml:space="preserve">Budowa zbiornika retencyjnego wody pitnej w Łukowcu ( opracowanie dokumentacji) </t>
  </si>
  <si>
    <t xml:space="preserve">Przełożenie sieci wodociągowej w ciągu ul. Leśnej w Kruszynie </t>
  </si>
  <si>
    <t>Przełożenie sieci wodociągowej w ciągu ul. Ogrodowej w Kruszynie (opracowanie dokumentacji)</t>
  </si>
  <si>
    <t xml:space="preserve">A.      
B.
C.  </t>
  </si>
  <si>
    <t>Urząd Gminy</t>
  </si>
  <si>
    <t>Przebudowa drogi wojewódzkiej w miiejscowości Wojnowo</t>
  </si>
  <si>
    <t>Województwo Kujawsko-Pomorskie ( dotacja na pomoc finansową)</t>
  </si>
  <si>
    <t>Budowa ścieżek rowerowych przy drogach powiatowych</t>
  </si>
  <si>
    <t xml:space="preserve">A.      
B.
C. </t>
  </si>
  <si>
    <t>Starostwo Powiatowe w Bydgoszczy ( dotacja na pomoc finansową)</t>
  </si>
  <si>
    <t>Budowa zatoki przystankowej wraz z wiatą autobusową  przy drodze powiatowej 1527C w Trzemiętowie</t>
  </si>
  <si>
    <t>Budowa chodnika przy drodze powiatowej w miejscowości Goncarzewy</t>
  </si>
  <si>
    <t>Budowa drogi w Kruszynie ul. Strażacka, ul.Leśna II etap</t>
  </si>
  <si>
    <t xml:space="preserve">Przebudowa dróg gminnych w  Sicienku ul. Lipowa-Kasztanowa  etap I    </t>
  </si>
  <si>
    <t>Przebudowa mostu na Kanale Bydgoskim w Kruszyńcu</t>
  </si>
  <si>
    <t>Przebudowa drogi gminnej w Wierzchucicach       ( od starobruku do drogi wojewódzkiej nr 243)  - opracowanie dokumentacji   II etap</t>
  </si>
  <si>
    <t>Wykup dróg</t>
  </si>
  <si>
    <t>A.     
B.
C.</t>
  </si>
  <si>
    <t xml:space="preserve">Budowa szamba przy budynku komunalnym w Gliszczu  </t>
  </si>
  <si>
    <t>Modernizacjia bazy komputerowej w Urzędzie Gminy</t>
  </si>
  <si>
    <t xml:space="preserve">Termomodernizacja budynków Szkoły Podstawowej w Trzemiętowie  </t>
  </si>
  <si>
    <t>Budowa barierek i ciągu komunikacyjnego dla autobusów przy Szkole Podstawowej w Kruszynie</t>
  </si>
  <si>
    <t>Szkoł Podstawowa w Kruszynie</t>
  </si>
  <si>
    <t>Zakup tablic multimedialnych</t>
  </si>
  <si>
    <t>Biuro Obsługi Szkół Samorządowych przy współudziale Urzędu Marszałkowskiego</t>
  </si>
  <si>
    <t xml:space="preserve">Kompleksowa modernizacja sieci wodno-kanalizacyjnej na terenie Gminy Sicienko - Rozbudowa  sieci kanalizacji sanitarnej, w tym: </t>
  </si>
  <si>
    <t xml:space="preserve">A.     
B.
C. </t>
  </si>
  <si>
    <t xml:space="preserve">Budowa kanalizacji sanitarnej wraz z przepompownią ścieków z Teresina do miejscowości Kazin gm. Nakło n/Not.     </t>
  </si>
  <si>
    <t>Rozbudowa sieci kanalizacyjnej w Sicienku ul Jaworowa i Grabowa</t>
  </si>
  <si>
    <t xml:space="preserve">Budowa sieci kanalizacyjnej Kruszyn -Pawłówek(opracowanie dokumentacji projektowej )  </t>
  </si>
  <si>
    <t>Przebudowa i rozbudowa  oczyszczalni ścieków w Wojnowie ( opracowanie dokumentacji projektowe )</t>
  </si>
  <si>
    <t>Przebudowa sieci kanalizacji sanitarnej w Strzelewie ( opracowanie dokumentacji)</t>
  </si>
  <si>
    <t xml:space="preserve">Budowa przydomowych oczyszczalni ścieków - dotacja </t>
  </si>
  <si>
    <t>A.   
B.
C.</t>
  </si>
  <si>
    <t>Dotacja dla podmiotów nienależących do sektora finansów publicznych</t>
  </si>
  <si>
    <t xml:space="preserve">Budowa oswietlenia ulicznego </t>
  </si>
  <si>
    <t>Budowa   swietlicy wiejskiej w Pawłówku (opracowanie dokumentacji)</t>
  </si>
  <si>
    <t xml:space="preserve">Budowa     boiska  wiejskiego  w Dąbróce Nowej    </t>
  </si>
  <si>
    <t>Renowacja płyty boiska piłkarskiego w Wojnowie</t>
  </si>
  <si>
    <t>Ogółem</t>
  </si>
  <si>
    <t xml:space="preserve">A.     
B.  
C.   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</si>
  <si>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</si>
  <si>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</si>
  <si>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</si>
  <si>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</si>
  <si>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Załącznik Nr 2</t>
  </si>
  <si>
    <t>Dochody i wydatki związane z realizacją zadań z zakresu administracji rządowej i innych zadań zleconych odrębnymi ustawami  na 2014 rok</t>
  </si>
  <si>
    <t>PO ZMIANACH</t>
  </si>
  <si>
    <t>Rozdział</t>
  </si>
  <si>
    <t>Dotacje
ogółem</t>
  </si>
  <si>
    <t>Wydatki
ogółem
(6+10)</t>
  </si>
  <si>
    <t>Wydatki
bieżące</t>
  </si>
  <si>
    <t>Wydatki
majątkowe</t>
  </si>
  <si>
    <t>wynagrodzenia</t>
  </si>
  <si>
    <t>pochodne od wynagrodzeń</t>
  </si>
  <si>
    <t>świadczenia społeczne</t>
  </si>
  <si>
    <t>Strona:1</t>
  </si>
  <si>
    <t>strona:2</t>
  </si>
  <si>
    <t>OGÓŁEM</t>
  </si>
  <si>
    <t>do Uchwały  Nr  XXXIV/ 276 /14</t>
  </si>
</sst>
</file>

<file path=xl/styles.xml><?xml version="1.0" encoding="utf-8"?>
<styleSheet xmlns="http://schemas.openxmlformats.org/spreadsheetml/2006/main">
  <numFmts count="6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_ ;\-#,##0\ "/>
    <numFmt numFmtId="165" formatCode="_-* #,##0.00\ _z_ł_-;\-* #,##0.00\ _z_ł_-;_-* &quot;-&quot;\ _z_ł_-;_-@_-"/>
    <numFmt numFmtId="166" formatCode="_-* #,##0.000\ _z_ł_-;\-* #,##0.000\ _z_ł_-;_-* &quot;-&quot;\ _z_ł_-;_-@_-"/>
  </numFmts>
  <fonts count="36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sz val="8"/>
      <color indexed="8"/>
      <name val="Arial"/>
      <family val="2"/>
      <charset val="238"/>
    </font>
    <font>
      <b/>
      <sz val="10"/>
      <name val="Arial CE"/>
      <charset val="238"/>
    </font>
    <font>
      <sz val="11"/>
      <color rgb="FFFF0000"/>
      <name val="Arial CE"/>
      <charset val="238"/>
    </font>
    <font>
      <b/>
      <sz val="9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sz val="8"/>
      <name val="Arial CE"/>
      <family val="2"/>
      <charset val="238"/>
    </font>
    <font>
      <sz val="7"/>
      <name val="Arial CE"/>
      <family val="2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sz val="10"/>
      <name val="Arial"/>
      <family val="2"/>
      <charset val="238"/>
    </font>
    <font>
      <b/>
      <sz val="9"/>
      <color indexed="60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2">
    <xf numFmtId="0" fontId="0" fillId="0" borderId="0"/>
    <xf numFmtId="0" fontId="2" fillId="0" borderId="0"/>
    <xf numFmtId="0" fontId="4" fillId="0" borderId="0"/>
    <xf numFmtId="0" fontId="6" fillId="0" borderId="0"/>
    <xf numFmtId="0" fontId="4" fillId="0" borderId="0"/>
    <xf numFmtId="43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</xf>
    <xf numFmtId="0" fontId="8" fillId="0" borderId="0"/>
    <xf numFmtId="0" fontId="4" fillId="0" borderId="0"/>
    <xf numFmtId="0" fontId="8" fillId="0" borderId="0"/>
    <xf numFmtId="0" fontId="14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14" fillId="0" borderId="0" applyNumberFormat="0" applyFill="0" applyBorder="0" applyAlignment="0" applyProtection="0">
      <alignment vertical="top"/>
    </xf>
    <xf numFmtId="0" fontId="14" fillId="0" borderId="0" applyNumberFormat="0" applyFill="0" applyBorder="0" applyAlignment="0" applyProtection="0">
      <alignment vertical="top"/>
    </xf>
    <xf numFmtId="0" fontId="14" fillId="0" borderId="0" applyNumberFormat="0" applyFill="0" applyBorder="0" applyAlignment="0" applyProtection="0">
      <alignment vertical="top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4" fillId="0" borderId="0"/>
    <xf numFmtId="0" fontId="32" fillId="0" borderId="0"/>
    <xf numFmtId="0" fontId="4" fillId="0" borderId="0"/>
  </cellStyleXfs>
  <cellXfs count="280">
    <xf numFmtId="0" fontId="0" fillId="0" borderId="0" xfId="0"/>
    <xf numFmtId="0" fontId="3" fillId="0" borderId="0" xfId="1" applyFont="1" applyAlignment="1">
      <alignment horizontal="right" wrapText="1"/>
    </xf>
    <xf numFmtId="0" fontId="3" fillId="0" borderId="0" xfId="1" applyFont="1" applyAlignment="1">
      <alignment horizontal="right"/>
    </xf>
    <xf numFmtId="0" fontId="5" fillId="0" borderId="0" xfId="2" applyFont="1" applyBorder="1"/>
    <xf numFmtId="0" fontId="3" fillId="0" borderId="0" xfId="1" applyFont="1"/>
    <xf numFmtId="0" fontId="7" fillId="0" borderId="0" xfId="3" applyFont="1"/>
    <xf numFmtId="0" fontId="4" fillId="0" borderId="0" xfId="4" applyAlignment="1">
      <alignment vertical="center"/>
    </xf>
    <xf numFmtId="43" fontId="9" fillId="0" borderId="0" xfId="5" applyFont="1"/>
    <xf numFmtId="0" fontId="7" fillId="0" borderId="0" xfId="3" applyFont="1" applyAlignment="1"/>
    <xf numFmtId="0" fontId="10" fillId="0" borderId="0" xfId="1" applyFont="1" applyAlignment="1">
      <alignment horizontal="center"/>
    </xf>
    <xf numFmtId="2" fontId="3" fillId="0" borderId="0" xfId="1" applyNumberFormat="1" applyFont="1"/>
    <xf numFmtId="0" fontId="12" fillId="2" borderId="2" xfId="1" applyFont="1" applyFill="1" applyBorder="1" applyAlignment="1">
      <alignment vertical="center"/>
    </xf>
    <xf numFmtId="0" fontId="12" fillId="2" borderId="3" xfId="1" applyFont="1" applyFill="1" applyBorder="1" applyAlignment="1">
      <alignment vertical="center"/>
    </xf>
    <xf numFmtId="0" fontId="12" fillId="2" borderId="4" xfId="1" applyFont="1" applyFill="1" applyBorder="1" applyAlignment="1">
      <alignment vertical="center"/>
    </xf>
    <xf numFmtId="0" fontId="12" fillId="2" borderId="1" xfId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5" xfId="1" applyFont="1" applyBorder="1" applyAlignment="1">
      <alignment vertical="center"/>
    </xf>
    <xf numFmtId="3" fontId="12" fillId="0" borderId="5" xfId="1" applyNumberFormat="1" applyFont="1" applyBorder="1"/>
    <xf numFmtId="0" fontId="12" fillId="0" borderId="0" xfId="1" applyFont="1"/>
    <xf numFmtId="0" fontId="3" fillId="0" borderId="8" xfId="1" applyFont="1" applyBorder="1"/>
    <xf numFmtId="0" fontId="3" fillId="0" borderId="11" xfId="1" applyFont="1" applyBorder="1"/>
    <xf numFmtId="3" fontId="3" fillId="3" borderId="11" xfId="1" applyNumberFormat="1" applyFont="1" applyFill="1" applyBorder="1"/>
    <xf numFmtId="0" fontId="3" fillId="0" borderId="11" xfId="1" applyFont="1" applyBorder="1" applyAlignment="1"/>
    <xf numFmtId="3" fontId="3" fillId="3" borderId="15" xfId="1" applyNumberFormat="1" applyFont="1" applyFill="1" applyBorder="1"/>
    <xf numFmtId="3" fontId="3" fillId="3" borderId="16" xfId="1" applyNumberFormat="1" applyFont="1" applyFill="1" applyBorder="1"/>
    <xf numFmtId="3" fontId="3" fillId="3" borderId="11" xfId="1" applyNumberFormat="1" applyFont="1" applyFill="1" applyBorder="1" applyAlignment="1"/>
    <xf numFmtId="164" fontId="3" fillId="3" borderId="11" xfId="6" applyNumberFormat="1" applyFont="1" applyFill="1" applyBorder="1" applyAlignment="1"/>
    <xf numFmtId="0" fontId="3" fillId="3" borderId="11" xfId="1" applyFont="1" applyFill="1" applyBorder="1" applyAlignment="1"/>
    <xf numFmtId="3" fontId="12" fillId="0" borderId="0" xfId="1" applyNumberFormat="1" applyFont="1"/>
    <xf numFmtId="0" fontId="3" fillId="0" borderId="15" xfId="1" applyFont="1" applyBorder="1"/>
    <xf numFmtId="0" fontId="3" fillId="0" borderId="15" xfId="1" applyFont="1" applyBorder="1" applyAlignment="1"/>
    <xf numFmtId="3" fontId="3" fillId="0" borderId="17" xfId="1" applyNumberFormat="1" applyFont="1" applyBorder="1"/>
    <xf numFmtId="3" fontId="3" fillId="3" borderId="15" xfId="1" applyNumberFormat="1" applyFont="1" applyFill="1" applyBorder="1" applyAlignment="1"/>
    <xf numFmtId="164" fontId="3" fillId="3" borderId="15" xfId="6" applyNumberFormat="1" applyFont="1" applyFill="1" applyBorder="1" applyAlignment="1"/>
    <xf numFmtId="0" fontId="3" fillId="3" borderId="15" xfId="1" applyFont="1" applyFill="1" applyBorder="1" applyAlignment="1"/>
    <xf numFmtId="3" fontId="3" fillId="0" borderId="11" xfId="1" applyNumberFormat="1" applyFont="1" applyBorder="1"/>
    <xf numFmtId="3" fontId="3" fillId="0" borderId="11" xfId="1" applyNumberFormat="1" applyFont="1" applyBorder="1" applyAlignment="1"/>
    <xf numFmtId="164" fontId="3" fillId="0" borderId="11" xfId="6" applyNumberFormat="1" applyFont="1" applyBorder="1" applyAlignment="1"/>
    <xf numFmtId="0" fontId="3" fillId="0" borderId="17" xfId="1" applyFont="1" applyBorder="1"/>
    <xf numFmtId="0" fontId="3" fillId="0" borderId="17" xfId="1" applyFont="1" applyBorder="1" applyAlignment="1"/>
    <xf numFmtId="3" fontId="3" fillId="3" borderId="17" xfId="1" applyNumberFormat="1" applyFont="1" applyFill="1" applyBorder="1" applyAlignment="1"/>
    <xf numFmtId="164" fontId="3" fillId="0" borderId="17" xfId="6" applyNumberFormat="1" applyFont="1" applyBorder="1" applyAlignment="1"/>
    <xf numFmtId="3" fontId="3" fillId="0" borderId="17" xfId="1" applyNumberFormat="1" applyFont="1" applyBorder="1" applyAlignment="1"/>
    <xf numFmtId="0" fontId="12" fillId="0" borderId="10" xfId="1" applyFont="1" applyBorder="1" applyAlignment="1">
      <alignment horizontal="center"/>
    </xf>
    <xf numFmtId="0" fontId="3" fillId="0" borderId="11" xfId="1" applyFont="1" applyBorder="1" applyAlignment="1">
      <alignment vertical="center"/>
    </xf>
    <xf numFmtId="0" fontId="3" fillId="0" borderId="11" xfId="1" applyFont="1" applyBorder="1" applyAlignment="1">
      <alignment wrapText="1"/>
    </xf>
    <xf numFmtId="3" fontId="12" fillId="0" borderId="1" xfId="1" applyNumberFormat="1" applyFont="1" applyBorder="1"/>
    <xf numFmtId="0" fontId="4" fillId="0" borderId="0" xfId="29" applyAlignment="1">
      <alignment vertical="center"/>
    </xf>
    <xf numFmtId="0" fontId="15" fillId="0" borderId="0" xfId="29" applyFont="1" applyAlignment="1">
      <alignment vertical="center"/>
    </xf>
    <xf numFmtId="0" fontId="16" fillId="0" borderId="0" xfId="29" applyFont="1" applyAlignment="1">
      <alignment vertical="center" wrapText="1"/>
    </xf>
    <xf numFmtId="43" fontId="4" fillId="0" borderId="0" xfId="7" applyFont="1"/>
    <xf numFmtId="0" fontId="4" fillId="0" borderId="0" xfId="29"/>
    <xf numFmtId="0" fontId="5" fillId="0" borderId="0" xfId="29" applyFont="1" applyAlignment="1">
      <alignment vertical="center"/>
    </xf>
    <xf numFmtId="41" fontId="21" fillId="0" borderId="5" xfId="29" applyNumberFormat="1" applyFont="1" applyBorder="1" applyAlignment="1">
      <alignment horizontal="center" vertical="center"/>
    </xf>
    <xf numFmtId="0" fontId="21" fillId="0" borderId="5" xfId="29" quotePrefix="1" applyNumberFormat="1" applyFont="1" applyBorder="1" applyAlignment="1">
      <alignment horizontal="center" vertical="center"/>
    </xf>
    <xf numFmtId="0" fontId="21" fillId="0" borderId="5" xfId="29" quotePrefix="1" applyNumberFormat="1" applyFont="1" applyFill="1" applyBorder="1" applyAlignment="1">
      <alignment horizontal="center" vertical="center"/>
    </xf>
    <xf numFmtId="41" fontId="21" fillId="0" borderId="5" xfId="19" applyNumberFormat="1" applyFont="1" applyFill="1" applyBorder="1" applyAlignment="1">
      <alignment vertical="center" wrapText="1"/>
    </xf>
    <xf numFmtId="165" fontId="21" fillId="0" borderId="5" xfId="29" applyNumberFormat="1" applyFont="1" applyFill="1" applyBorder="1" applyAlignment="1">
      <alignment vertical="center"/>
    </xf>
    <xf numFmtId="165" fontId="21" fillId="0" borderId="5" xfId="29" applyNumberFormat="1" applyFont="1" applyBorder="1" applyAlignment="1">
      <alignment vertical="center"/>
    </xf>
    <xf numFmtId="41" fontId="22" fillId="0" borderId="11" xfId="29" applyNumberFormat="1" applyFont="1" applyBorder="1" applyAlignment="1">
      <alignment horizontal="center" vertical="center"/>
    </xf>
    <xf numFmtId="0" fontId="22" fillId="0" borderId="11" xfId="29" quotePrefix="1" applyNumberFormat="1" applyFont="1" applyBorder="1" applyAlignment="1">
      <alignment horizontal="center" vertical="center"/>
    </xf>
    <xf numFmtId="41" fontId="23" fillId="0" borderId="11" xfId="19" applyNumberFormat="1" applyFont="1" applyBorder="1" applyAlignment="1">
      <alignment vertical="center" wrapText="1"/>
    </xf>
    <xf numFmtId="165" fontId="22" fillId="0" borderId="11" xfId="29" applyNumberFormat="1" applyFont="1" applyFill="1" applyBorder="1" applyAlignment="1">
      <alignment vertical="center"/>
    </xf>
    <xf numFmtId="165" fontId="22" fillId="0" borderId="11" xfId="29" applyNumberFormat="1" applyFont="1" applyBorder="1" applyAlignment="1">
      <alignment vertical="center"/>
    </xf>
    <xf numFmtId="166" fontId="22" fillId="0" borderId="11" xfId="29" applyNumberFormat="1" applyFont="1" applyBorder="1" applyAlignment="1">
      <alignment vertical="center"/>
    </xf>
    <xf numFmtId="0" fontId="22" fillId="0" borderId="15" xfId="29" quotePrefix="1" applyNumberFormat="1" applyFont="1" applyBorder="1" applyAlignment="1">
      <alignment horizontal="center" vertical="center"/>
    </xf>
    <xf numFmtId="41" fontId="23" fillId="0" borderId="15" xfId="19" applyNumberFormat="1" applyFont="1" applyBorder="1" applyAlignment="1">
      <alignment vertical="center" wrapText="1"/>
    </xf>
    <xf numFmtId="165" fontId="22" fillId="0" borderId="15" xfId="29" applyNumberFormat="1" applyFont="1" applyFill="1" applyBorder="1" applyAlignment="1">
      <alignment vertical="center"/>
    </xf>
    <xf numFmtId="165" fontId="22" fillId="0" borderId="15" xfId="29" applyNumberFormat="1" applyFont="1" applyBorder="1" applyAlignment="1">
      <alignment vertical="center"/>
    </xf>
    <xf numFmtId="166" fontId="22" fillId="0" borderId="15" xfId="29" applyNumberFormat="1" applyFont="1" applyBorder="1" applyAlignment="1">
      <alignment vertical="center"/>
    </xf>
    <xf numFmtId="41" fontId="24" fillId="0" borderId="1" xfId="19" applyNumberFormat="1" applyFont="1" applyBorder="1" applyAlignment="1">
      <alignment vertical="center" wrapText="1"/>
    </xf>
    <xf numFmtId="165" fontId="21" fillId="0" borderId="1" xfId="29" applyNumberFormat="1" applyFont="1" applyBorder="1" applyAlignment="1">
      <alignment vertical="center"/>
    </xf>
    <xf numFmtId="165" fontId="21" fillId="0" borderId="1" xfId="29" applyNumberFormat="1" applyFont="1" applyBorder="1" applyAlignment="1">
      <alignment vertical="center" wrapText="1"/>
    </xf>
    <xf numFmtId="0" fontId="21" fillId="0" borderId="1" xfId="29" applyFont="1" applyBorder="1" applyAlignment="1">
      <alignment vertical="center" wrapText="1"/>
    </xf>
    <xf numFmtId="0" fontId="21" fillId="0" borderId="1" xfId="29" applyFont="1" applyBorder="1" applyAlignment="1">
      <alignment horizontal="center" vertical="center"/>
    </xf>
    <xf numFmtId="0" fontId="21" fillId="4" borderId="1" xfId="29" quotePrefix="1" applyNumberFormat="1" applyFont="1" applyFill="1" applyBorder="1" applyAlignment="1">
      <alignment horizontal="center" vertical="center"/>
    </xf>
    <xf numFmtId="41" fontId="21" fillId="3" borderId="1" xfId="29" applyNumberFormat="1" applyFont="1" applyFill="1" applyBorder="1" applyAlignment="1">
      <alignment vertical="center" wrapText="1"/>
    </xf>
    <xf numFmtId="0" fontId="21" fillId="0" borderId="1" xfId="29" quotePrefix="1" applyNumberFormat="1" applyFont="1" applyBorder="1" applyAlignment="1">
      <alignment horizontal="center" vertical="center"/>
    </xf>
    <xf numFmtId="165" fontId="21" fillId="0" borderId="1" xfId="29" applyNumberFormat="1" applyFont="1" applyFill="1" applyBorder="1" applyAlignment="1">
      <alignment vertical="center"/>
    </xf>
    <xf numFmtId="0" fontId="21" fillId="0" borderId="5" xfId="29" applyFont="1" applyBorder="1" applyAlignment="1">
      <alignment horizontal="center" vertical="center"/>
    </xf>
    <xf numFmtId="0" fontId="21" fillId="3" borderId="1" xfId="29" applyNumberFormat="1" applyFont="1" applyFill="1" applyBorder="1" applyAlignment="1">
      <alignment horizontal="center" vertical="center"/>
    </xf>
    <xf numFmtId="165" fontId="21" fillId="3" borderId="1" xfId="29" applyNumberFormat="1" applyFont="1" applyFill="1" applyBorder="1" applyAlignment="1">
      <alignment vertical="center"/>
    </xf>
    <xf numFmtId="0" fontId="21" fillId="0" borderId="1" xfId="29" applyFont="1" applyBorder="1" applyAlignment="1">
      <alignment vertical="center"/>
    </xf>
    <xf numFmtId="0" fontId="21" fillId="0" borderId="1" xfId="14" applyNumberFormat="1" applyFont="1" applyBorder="1" applyAlignment="1">
      <alignment horizontal="center" vertical="center"/>
    </xf>
    <xf numFmtId="0" fontId="21" fillId="0" borderId="1" xfId="29" applyNumberFormat="1" applyFont="1" applyBorder="1" applyAlignment="1">
      <alignment horizontal="center" vertical="center"/>
    </xf>
    <xf numFmtId="0" fontId="21" fillId="0" borderId="5" xfId="29" applyNumberFormat="1" applyFont="1" applyBorder="1" applyAlignment="1">
      <alignment horizontal="center" vertical="center"/>
    </xf>
    <xf numFmtId="0" fontId="21" fillId="4" borderId="5" xfId="29" applyNumberFormat="1" applyFont="1" applyFill="1" applyBorder="1" applyAlignment="1">
      <alignment horizontal="center" vertical="center"/>
    </xf>
    <xf numFmtId="41" fontId="21" fillId="4" borderId="5" xfId="29" applyNumberFormat="1" applyFont="1" applyFill="1" applyBorder="1" applyAlignment="1">
      <alignment vertical="center" wrapText="1"/>
    </xf>
    <xf numFmtId="165" fontId="25" fillId="0" borderId="5" xfId="29" applyNumberFormat="1" applyFont="1" applyBorder="1" applyAlignment="1">
      <alignment vertical="center" wrapText="1"/>
    </xf>
    <xf numFmtId="0" fontId="21" fillId="0" borderId="5" xfId="29" applyFont="1" applyBorder="1" applyAlignment="1">
      <alignment vertical="center"/>
    </xf>
    <xf numFmtId="41" fontId="21" fillId="3" borderId="5" xfId="29" applyNumberFormat="1" applyFont="1" applyFill="1" applyBorder="1" applyAlignment="1">
      <alignment vertical="center" wrapText="1"/>
    </xf>
    <xf numFmtId="165" fontId="21" fillId="3" borderId="5" xfId="29" applyNumberFormat="1" applyFont="1" applyFill="1" applyBorder="1" applyAlignment="1">
      <alignment vertical="center"/>
    </xf>
    <xf numFmtId="165" fontId="26" fillId="0" borderId="1" xfId="29" applyNumberFormat="1" applyFont="1" applyBorder="1" applyAlignment="1">
      <alignment vertical="center" wrapText="1"/>
    </xf>
    <xf numFmtId="0" fontId="4" fillId="0" borderId="1" xfId="29" applyBorder="1" applyAlignment="1">
      <alignment vertical="center"/>
    </xf>
    <xf numFmtId="0" fontId="21" fillId="3" borderId="5" xfId="29" applyNumberFormat="1" applyFont="1" applyFill="1" applyBorder="1" applyAlignment="1">
      <alignment horizontal="center" vertical="center"/>
    </xf>
    <xf numFmtId="41" fontId="21" fillId="3" borderId="1" xfId="29" applyNumberFormat="1" applyFont="1" applyFill="1" applyBorder="1" applyAlignment="1">
      <alignment horizontal="left" vertical="center" wrapText="1"/>
    </xf>
    <xf numFmtId="165" fontId="21" fillId="0" borderId="1" xfId="29" applyNumberFormat="1" applyFont="1" applyFill="1" applyBorder="1" applyAlignment="1">
      <alignment horizontal="center" vertical="center"/>
    </xf>
    <xf numFmtId="165" fontId="21" fillId="0" borderId="1" xfId="29" applyNumberFormat="1" applyFont="1" applyBorder="1" applyAlignment="1">
      <alignment horizontal="center" vertical="center"/>
    </xf>
    <xf numFmtId="0" fontId="21" fillId="0" borderId="1" xfId="29" applyFont="1" applyBorder="1" applyAlignment="1">
      <alignment horizontal="left" vertical="center" wrapText="1"/>
    </xf>
    <xf numFmtId="0" fontId="21" fillId="0" borderId="20" xfId="29" applyFont="1" applyBorder="1" applyAlignment="1">
      <alignment horizontal="center" vertical="center"/>
    </xf>
    <xf numFmtId="0" fontId="21" fillId="0" borderId="20" xfId="29" applyNumberFormat="1" applyFont="1" applyBorder="1" applyAlignment="1">
      <alignment horizontal="center" vertical="center"/>
    </xf>
    <xf numFmtId="41" fontId="21" fillId="0" borderId="1" xfId="29" applyNumberFormat="1" applyFont="1" applyFill="1" applyBorder="1" applyAlignment="1">
      <alignment horizontal="left" vertical="center" wrapText="1"/>
    </xf>
    <xf numFmtId="165" fontId="21" fillId="0" borderId="20" xfId="29" applyNumberFormat="1" applyFont="1" applyFill="1" applyBorder="1" applyAlignment="1">
      <alignment horizontal="center" vertical="center"/>
    </xf>
    <xf numFmtId="0" fontId="21" fillId="0" borderId="8" xfId="29" applyFont="1" applyBorder="1" applyAlignment="1">
      <alignment vertical="center"/>
    </xf>
    <xf numFmtId="0" fontId="21" fillId="0" borderId="11" xfId="29" applyFont="1" applyBorder="1" applyAlignment="1">
      <alignment vertical="center"/>
    </xf>
    <xf numFmtId="0" fontId="21" fillId="0" borderId="11" xfId="29" applyNumberFormat="1" applyFont="1" applyFill="1" applyBorder="1" applyAlignment="1">
      <alignment horizontal="center" vertical="center"/>
    </xf>
    <xf numFmtId="41" fontId="27" fillId="3" borderId="11" xfId="29" applyNumberFormat="1" applyFont="1" applyFill="1" applyBorder="1" applyAlignment="1">
      <alignment horizontal="left" vertical="center" wrapText="1"/>
    </xf>
    <xf numFmtId="165" fontId="28" fillId="0" borderId="11" xfId="29" applyNumberFormat="1" applyFont="1" applyFill="1" applyBorder="1" applyAlignment="1">
      <alignment vertical="center"/>
    </xf>
    <xf numFmtId="165" fontId="28" fillId="0" borderId="11" xfId="29" applyNumberFormat="1" applyFont="1" applyBorder="1" applyAlignment="1">
      <alignment vertical="center"/>
    </xf>
    <xf numFmtId="165" fontId="28" fillId="0" borderId="15" xfId="29" applyNumberFormat="1" applyFont="1" applyBorder="1" applyAlignment="1">
      <alignment vertical="center"/>
    </xf>
    <xf numFmtId="0" fontId="29" fillId="0" borderId="11" xfId="29" applyNumberFormat="1" applyFont="1" applyFill="1" applyBorder="1" applyAlignment="1">
      <alignment horizontal="center" vertical="center"/>
    </xf>
    <xf numFmtId="41" fontId="27" fillId="0" borderId="11" xfId="29" applyNumberFormat="1" applyFont="1" applyFill="1" applyBorder="1" applyAlignment="1">
      <alignment horizontal="left" vertical="center" wrapText="1"/>
    </xf>
    <xf numFmtId="0" fontId="29" fillId="0" borderId="15" xfId="29" applyNumberFormat="1" applyFont="1" applyFill="1" applyBorder="1" applyAlignment="1">
      <alignment horizontal="center" vertical="center"/>
    </xf>
    <xf numFmtId="41" fontId="27" fillId="3" borderId="15" xfId="29" applyNumberFormat="1" applyFont="1" applyFill="1" applyBorder="1" applyAlignment="1">
      <alignment horizontal="left" vertical="center" wrapText="1"/>
    </xf>
    <xf numFmtId="165" fontId="28" fillId="0" borderId="15" xfId="29" applyNumberFormat="1" applyFont="1" applyFill="1" applyBorder="1" applyAlignment="1">
      <alignment vertical="center"/>
    </xf>
    <xf numFmtId="0" fontId="29" fillId="0" borderId="17" xfId="29" applyNumberFormat="1" applyFont="1" applyFill="1" applyBorder="1" applyAlignment="1">
      <alignment horizontal="center" vertical="center"/>
    </xf>
    <xf numFmtId="41" fontId="27" fillId="0" borderId="17" xfId="29" applyNumberFormat="1" applyFont="1" applyFill="1" applyBorder="1" applyAlignment="1">
      <alignment horizontal="left" vertical="center" wrapText="1"/>
    </xf>
    <xf numFmtId="165" fontId="28" fillId="0" borderId="17" xfId="29" applyNumberFormat="1" applyFont="1" applyFill="1" applyBorder="1" applyAlignment="1">
      <alignment vertical="center"/>
    </xf>
    <xf numFmtId="165" fontId="28" fillId="0" borderId="17" xfId="29" applyNumberFormat="1" applyFont="1" applyBorder="1" applyAlignment="1">
      <alignment vertical="center"/>
    </xf>
    <xf numFmtId="0" fontId="21" fillId="0" borderId="20" xfId="29" applyNumberFormat="1" applyFont="1" applyFill="1" applyBorder="1" applyAlignment="1">
      <alignment horizontal="center" vertical="center"/>
    </xf>
    <xf numFmtId="0" fontId="21" fillId="0" borderId="1" xfId="29" applyNumberFormat="1" applyFont="1" applyFill="1" applyBorder="1" applyAlignment="1">
      <alignment horizontal="center" vertical="center"/>
    </xf>
    <xf numFmtId="41" fontId="28" fillId="0" borderId="1" xfId="29" applyNumberFormat="1" applyFont="1" applyFill="1" applyBorder="1" applyAlignment="1">
      <alignment horizontal="left" vertical="center" wrapText="1"/>
    </xf>
    <xf numFmtId="165" fontId="29" fillId="0" borderId="1" xfId="29" applyNumberFormat="1" applyFont="1" applyFill="1" applyBorder="1" applyAlignment="1">
      <alignment vertical="center"/>
    </xf>
    <xf numFmtId="165" fontId="29" fillId="0" borderId="1" xfId="29" applyNumberFormat="1" applyFont="1" applyBorder="1" applyAlignment="1">
      <alignment vertical="center"/>
    </xf>
    <xf numFmtId="165" fontId="30" fillId="0" borderId="20" xfId="29" applyNumberFormat="1" applyFont="1" applyBorder="1" applyAlignment="1">
      <alignment vertical="center"/>
    </xf>
    <xf numFmtId="0" fontId="5" fillId="0" borderId="20" xfId="29" applyFont="1" applyBorder="1" applyAlignment="1">
      <alignment vertical="center" wrapText="1"/>
    </xf>
    <xf numFmtId="0" fontId="21" fillId="0" borderId="10" xfId="29" applyFont="1" applyBorder="1" applyAlignment="1">
      <alignment horizontal="center" vertical="center"/>
    </xf>
    <xf numFmtId="0" fontId="21" fillId="3" borderId="20" xfId="29" applyNumberFormat="1" applyFont="1" applyFill="1" applyBorder="1" applyAlignment="1">
      <alignment horizontal="center" vertical="center"/>
    </xf>
    <xf numFmtId="0" fontId="5" fillId="0" borderId="1" xfId="29" applyNumberFormat="1" applyFont="1" applyBorder="1" applyAlignment="1">
      <alignment vertical="center"/>
    </xf>
    <xf numFmtId="0" fontId="5" fillId="4" borderId="1" xfId="29" applyNumberFormat="1" applyFont="1" applyFill="1" applyBorder="1" applyAlignment="1">
      <alignment horizontal="center" vertical="center"/>
    </xf>
    <xf numFmtId="0" fontId="5" fillId="3" borderId="20" xfId="29" applyNumberFormat="1" applyFont="1" applyFill="1" applyBorder="1" applyAlignment="1">
      <alignment horizontal="center" vertical="center"/>
    </xf>
    <xf numFmtId="41" fontId="5" fillId="0" borderId="22" xfId="29" applyNumberFormat="1" applyFont="1" applyFill="1" applyBorder="1" applyAlignment="1">
      <alignment vertical="center" wrapText="1"/>
    </xf>
    <xf numFmtId="165" fontId="31" fillId="0" borderId="5" xfId="29" applyNumberFormat="1" applyFont="1" applyBorder="1" applyAlignment="1">
      <alignment vertical="center"/>
    </xf>
    <xf numFmtId="0" fontId="5" fillId="3" borderId="1" xfId="29" applyNumberFormat="1" applyFont="1" applyFill="1" applyBorder="1" applyAlignment="1">
      <alignment horizontal="center" vertical="center" wrapText="1"/>
    </xf>
    <xf numFmtId="165" fontId="20" fillId="0" borderId="27" xfId="29" applyNumberFormat="1" applyFont="1" applyBorder="1" applyAlignment="1">
      <alignment vertical="center"/>
    </xf>
    <xf numFmtId="165" fontId="20" fillId="0" borderId="27" xfId="29" applyNumberFormat="1" applyFont="1" applyFill="1" applyBorder="1" applyAlignment="1">
      <alignment vertical="center" wrapText="1"/>
    </xf>
    <xf numFmtId="0" fontId="20" fillId="0" borderId="28" xfId="29" applyFont="1" applyBorder="1" applyAlignment="1">
      <alignment horizontal="center" vertical="center"/>
    </xf>
    <xf numFmtId="0" fontId="4" fillId="0" borderId="0" xfId="29" applyFont="1" applyAlignment="1">
      <alignment vertical="center"/>
    </xf>
    <xf numFmtId="0" fontId="33" fillId="0" borderId="0" xfId="30" applyFont="1"/>
    <xf numFmtId="165" fontId="4" fillId="0" borderId="0" xfId="29" applyNumberFormat="1" applyAlignment="1">
      <alignment vertical="center"/>
    </xf>
    <xf numFmtId="0" fontId="8" fillId="0" borderId="0" xfId="17" applyAlignment="1">
      <alignment vertical="center"/>
    </xf>
    <xf numFmtId="0" fontId="8" fillId="0" borderId="0" xfId="17"/>
    <xf numFmtId="43" fontId="0" fillId="0" borderId="0" xfId="5" applyFont="1"/>
    <xf numFmtId="0" fontId="4" fillId="0" borderId="0" xfId="31" applyAlignment="1">
      <alignment vertical="center"/>
    </xf>
    <xf numFmtId="0" fontId="4" fillId="0" borderId="0" xfId="31"/>
    <xf numFmtId="0" fontId="34" fillId="3" borderId="0" xfId="17" applyFont="1" applyFill="1" applyAlignment="1">
      <alignment vertical="center" wrapText="1"/>
    </xf>
    <xf numFmtId="0" fontId="4" fillId="0" borderId="0" xfId="31" applyAlignment="1">
      <alignment horizontal="center" vertical="center"/>
    </xf>
    <xf numFmtId="0" fontId="35" fillId="2" borderId="1" xfId="17" applyFont="1" applyFill="1" applyBorder="1" applyAlignment="1">
      <alignment horizontal="center" vertical="center" wrapText="1"/>
    </xf>
    <xf numFmtId="0" fontId="35" fillId="0" borderId="1" xfId="17" applyFont="1" applyBorder="1" applyAlignment="1">
      <alignment vertical="center"/>
    </xf>
    <xf numFmtId="165" fontId="35" fillId="0" borderId="1" xfId="17" applyNumberFormat="1" applyFont="1" applyBorder="1" applyAlignment="1">
      <alignment vertical="center"/>
    </xf>
    <xf numFmtId="0" fontId="8" fillId="0" borderId="1" xfId="17" applyBorder="1" applyAlignment="1">
      <alignment vertical="center"/>
    </xf>
    <xf numFmtId="165" fontId="8" fillId="0" borderId="1" xfId="17" applyNumberFormat="1" applyBorder="1" applyAlignment="1">
      <alignment vertical="center"/>
    </xf>
    <xf numFmtId="0" fontId="10" fillId="0" borderId="1" xfId="17" applyFont="1" applyBorder="1" applyAlignment="1">
      <alignment vertical="center"/>
    </xf>
    <xf numFmtId="0" fontId="8" fillId="0" borderId="1" xfId="17" applyFont="1" applyBorder="1" applyAlignment="1">
      <alignment vertical="center"/>
    </xf>
    <xf numFmtId="165" fontId="8" fillId="0" borderId="1" xfId="17" applyNumberFormat="1" applyFont="1" applyBorder="1" applyAlignment="1">
      <alignment vertical="center"/>
    </xf>
    <xf numFmtId="165" fontId="10" fillId="0" borderId="1" xfId="17" applyNumberFormat="1" applyFont="1" applyBorder="1" applyAlignment="1">
      <alignment vertical="center"/>
    </xf>
    <xf numFmtId="0" fontId="35" fillId="0" borderId="20" xfId="17" applyFont="1" applyBorder="1" applyAlignment="1">
      <alignment vertical="center"/>
    </xf>
    <xf numFmtId="0" fontId="35" fillId="0" borderId="17" xfId="17" applyFont="1" applyBorder="1" applyAlignment="1">
      <alignment vertical="center"/>
    </xf>
    <xf numFmtId="165" fontId="35" fillId="0" borderId="17" xfId="17" applyNumberFormat="1" applyFont="1" applyBorder="1" applyAlignment="1">
      <alignment vertical="center"/>
    </xf>
    <xf numFmtId="0" fontId="8" fillId="0" borderId="10" xfId="17" applyBorder="1" applyAlignment="1">
      <alignment vertical="center"/>
    </xf>
    <xf numFmtId="165" fontId="8" fillId="0" borderId="10" xfId="17" applyNumberFormat="1" applyBorder="1" applyAlignment="1">
      <alignment vertical="center"/>
    </xf>
    <xf numFmtId="165" fontId="8" fillId="3" borderId="1" xfId="17" applyNumberFormat="1" applyFill="1" applyBorder="1" applyAlignment="1">
      <alignment vertical="center"/>
    </xf>
    <xf numFmtId="0" fontId="8" fillId="0" borderId="5" xfId="17" applyBorder="1" applyAlignment="1">
      <alignment vertical="center"/>
    </xf>
    <xf numFmtId="165" fontId="8" fillId="0" borderId="5" xfId="17" applyNumberFormat="1" applyBorder="1" applyAlignment="1">
      <alignment vertical="center"/>
    </xf>
    <xf numFmtId="0" fontId="8" fillId="3" borderId="1" xfId="17" applyFill="1" applyBorder="1" applyAlignment="1">
      <alignment vertical="center"/>
    </xf>
    <xf numFmtId="165" fontId="35" fillId="3" borderId="1" xfId="17" applyNumberFormat="1" applyFont="1" applyFill="1" applyBorder="1" applyAlignment="1">
      <alignment vertical="center"/>
    </xf>
    <xf numFmtId="0" fontId="8" fillId="3" borderId="5" xfId="17" applyFill="1" applyBorder="1" applyAlignment="1">
      <alignment vertical="center"/>
    </xf>
    <xf numFmtId="165" fontId="8" fillId="3" borderId="5" xfId="17" applyNumberFormat="1" applyFill="1" applyBorder="1" applyAlignment="1">
      <alignment vertical="center"/>
    </xf>
    <xf numFmtId="0" fontId="35" fillId="0" borderId="30" xfId="17" applyFont="1" applyBorder="1" applyAlignment="1">
      <alignment vertical="center"/>
    </xf>
    <xf numFmtId="0" fontId="35" fillId="0" borderId="31" xfId="17" applyFont="1" applyBorder="1" applyAlignment="1">
      <alignment vertical="center"/>
    </xf>
    <xf numFmtId="0" fontId="35" fillId="0" borderId="28" xfId="17" applyFont="1" applyBorder="1" applyAlignment="1">
      <alignment vertical="center"/>
    </xf>
    <xf numFmtId="165" fontId="35" fillId="0" borderId="27" xfId="17" applyNumberFormat="1" applyFont="1" applyBorder="1" applyAlignment="1">
      <alignment vertical="center"/>
    </xf>
    <xf numFmtId="165" fontId="21" fillId="3" borderId="10" xfId="29" applyNumberFormat="1" applyFont="1" applyFill="1" applyBorder="1" applyAlignment="1">
      <alignment vertical="center"/>
    </xf>
    <xf numFmtId="165" fontId="21" fillId="3" borderId="20" xfId="29" applyNumberFormat="1" applyFont="1" applyFill="1" applyBorder="1" applyAlignment="1">
      <alignment vertical="center"/>
    </xf>
    <xf numFmtId="0" fontId="17" fillId="0" borderId="0" xfId="1" applyFont="1" applyAlignment="1">
      <alignment horizontal="center" wrapText="1"/>
    </xf>
    <xf numFmtId="0" fontId="18" fillId="0" borderId="0" xfId="29" applyFont="1" applyFill="1" applyAlignment="1">
      <alignment horizontal="center" vertical="center" wrapText="1"/>
    </xf>
    <xf numFmtId="0" fontId="19" fillId="2" borderId="1" xfId="29" applyFont="1" applyFill="1" applyBorder="1" applyAlignment="1">
      <alignment horizontal="center" vertical="center"/>
    </xf>
    <xf numFmtId="0" fontId="20" fillId="2" borderId="1" xfId="29" applyFont="1" applyFill="1" applyBorder="1" applyAlignment="1">
      <alignment horizontal="center" vertical="center"/>
    </xf>
    <xf numFmtId="0" fontId="20" fillId="2" borderId="5" xfId="29" applyFont="1" applyFill="1" applyBorder="1" applyAlignment="1">
      <alignment horizontal="center" vertical="center"/>
    </xf>
    <xf numFmtId="0" fontId="20" fillId="2" borderId="10" xfId="29" applyFont="1" applyFill="1" applyBorder="1" applyAlignment="1">
      <alignment horizontal="center" vertical="center"/>
    </xf>
    <xf numFmtId="0" fontId="20" fillId="2" borderId="20" xfId="29" applyFont="1" applyFill="1" applyBorder="1" applyAlignment="1">
      <alignment horizontal="center" vertical="center"/>
    </xf>
    <xf numFmtId="0" fontId="20" fillId="2" borderId="1" xfId="29" applyFont="1" applyFill="1" applyBorder="1" applyAlignment="1">
      <alignment horizontal="center" vertical="center" wrapText="1"/>
    </xf>
    <xf numFmtId="0" fontId="20" fillId="2" borderId="2" xfId="29" applyFont="1" applyFill="1" applyBorder="1" applyAlignment="1">
      <alignment horizontal="center" vertical="center" wrapText="1"/>
    </xf>
    <xf numFmtId="0" fontId="21" fillId="0" borderId="3" xfId="29" applyFont="1" applyBorder="1" applyAlignment="1">
      <alignment horizontal="center" vertical="center" wrapText="1"/>
    </xf>
    <xf numFmtId="0" fontId="21" fillId="0" borderId="4" xfId="29" applyFont="1" applyBorder="1" applyAlignment="1">
      <alignment horizontal="center" vertical="center" wrapText="1"/>
    </xf>
    <xf numFmtId="0" fontId="20" fillId="2" borderId="3" xfId="29" applyFont="1" applyFill="1" applyBorder="1" applyAlignment="1">
      <alignment horizontal="center" vertical="center" wrapText="1"/>
    </xf>
    <xf numFmtId="0" fontId="20" fillId="2" borderId="4" xfId="29" applyFont="1" applyFill="1" applyBorder="1" applyAlignment="1">
      <alignment horizontal="center" vertical="center" wrapText="1"/>
    </xf>
    <xf numFmtId="0" fontId="20" fillId="2" borderId="5" xfId="29" applyFont="1" applyFill="1" applyBorder="1" applyAlignment="1">
      <alignment horizontal="center" vertical="center" wrapText="1"/>
    </xf>
    <xf numFmtId="0" fontId="21" fillId="0" borderId="10" xfId="29" applyFont="1" applyBorder="1" applyAlignment="1">
      <alignment horizontal="center" vertical="center" wrapText="1"/>
    </xf>
    <xf numFmtId="0" fontId="21" fillId="0" borderId="20" xfId="29" applyFont="1" applyBorder="1" applyAlignment="1">
      <alignment horizontal="center" vertical="center" wrapText="1"/>
    </xf>
    <xf numFmtId="0" fontId="20" fillId="2" borderId="10" xfId="29" applyFont="1" applyFill="1" applyBorder="1" applyAlignment="1">
      <alignment horizontal="center" vertical="center" wrapText="1"/>
    </xf>
    <xf numFmtId="0" fontId="20" fillId="2" borderId="20" xfId="29" applyFont="1" applyFill="1" applyBorder="1" applyAlignment="1">
      <alignment horizontal="center" vertical="center" wrapText="1"/>
    </xf>
    <xf numFmtId="165" fontId="21" fillId="0" borderId="5" xfId="29" applyNumberFormat="1" applyFont="1" applyBorder="1" applyAlignment="1">
      <alignment horizontal="left" vertical="center" wrapText="1"/>
    </xf>
    <xf numFmtId="165" fontId="21" fillId="0" borderId="10" xfId="29" applyNumberFormat="1" applyFont="1" applyBorder="1" applyAlignment="1">
      <alignment horizontal="left" vertical="center" wrapText="1"/>
    </xf>
    <xf numFmtId="0" fontId="21" fillId="0" borderId="5" xfId="29" applyFont="1" applyBorder="1" applyAlignment="1">
      <alignment horizontal="left" vertical="center" wrapText="1"/>
    </xf>
    <xf numFmtId="0" fontId="21" fillId="0" borderId="10" xfId="29" applyFont="1" applyBorder="1" applyAlignment="1">
      <alignment horizontal="left" vertical="center" wrapText="1"/>
    </xf>
    <xf numFmtId="0" fontId="21" fillId="0" borderId="5" xfId="29" applyFont="1" applyBorder="1" applyAlignment="1">
      <alignment horizontal="center" vertical="center"/>
    </xf>
    <xf numFmtId="0" fontId="21" fillId="0" borderId="20" xfId="29" applyFont="1" applyBorder="1" applyAlignment="1">
      <alignment horizontal="center" vertical="center"/>
    </xf>
    <xf numFmtId="0" fontId="21" fillId="0" borderId="5" xfId="29" applyNumberFormat="1" applyFont="1" applyBorder="1" applyAlignment="1">
      <alignment horizontal="center" vertical="center"/>
    </xf>
    <xf numFmtId="0" fontId="21" fillId="0" borderId="20" xfId="29" applyNumberFormat="1" applyFont="1" applyBorder="1" applyAlignment="1">
      <alignment horizontal="center" vertical="center"/>
    </xf>
    <xf numFmtId="41" fontId="21" fillId="3" borderId="5" xfId="29" applyNumberFormat="1" applyFont="1" applyFill="1" applyBorder="1" applyAlignment="1">
      <alignment horizontal="left" vertical="center" wrapText="1"/>
    </xf>
    <xf numFmtId="41" fontId="21" fillId="3" borderId="20" xfId="29" applyNumberFormat="1" applyFont="1" applyFill="1" applyBorder="1" applyAlignment="1">
      <alignment horizontal="left" vertical="center" wrapText="1"/>
    </xf>
    <xf numFmtId="165" fontId="21" fillId="3" borderId="5" xfId="29" applyNumberFormat="1" applyFont="1" applyFill="1" applyBorder="1" applyAlignment="1">
      <alignment horizontal="center" vertical="center"/>
    </xf>
    <xf numFmtId="165" fontId="21" fillId="3" borderId="20" xfId="29" applyNumberFormat="1" applyFont="1" applyFill="1" applyBorder="1" applyAlignment="1">
      <alignment horizontal="center" vertical="center"/>
    </xf>
    <xf numFmtId="165" fontId="21" fillId="3" borderId="5" xfId="29" applyNumberFormat="1" applyFont="1" applyFill="1" applyBorder="1" applyAlignment="1">
      <alignment horizontal="left" vertical="center" wrapText="1"/>
    </xf>
    <xf numFmtId="165" fontId="21" fillId="3" borderId="20" xfId="29" applyNumberFormat="1" applyFont="1" applyFill="1" applyBorder="1" applyAlignment="1">
      <alignment horizontal="left" vertical="center" wrapText="1"/>
    </xf>
    <xf numFmtId="0" fontId="21" fillId="0" borderId="5" xfId="29" applyFont="1" applyBorder="1" applyAlignment="1">
      <alignment horizontal="left" vertical="center"/>
    </xf>
    <xf numFmtId="0" fontId="21" fillId="0" borderId="20" xfId="29" applyFont="1" applyBorder="1" applyAlignment="1">
      <alignment horizontal="left" vertical="center"/>
    </xf>
    <xf numFmtId="165" fontId="21" fillId="0" borderId="5" xfId="29" applyNumberFormat="1" applyFont="1" applyFill="1" applyBorder="1" applyAlignment="1">
      <alignment vertical="center"/>
    </xf>
    <xf numFmtId="165" fontId="21" fillId="0" borderId="21" xfId="29" applyNumberFormat="1" applyFont="1" applyFill="1" applyBorder="1" applyAlignment="1">
      <alignment vertical="center"/>
    </xf>
    <xf numFmtId="165" fontId="21" fillId="0" borderId="5" xfId="29" applyNumberFormat="1" applyFont="1" applyFill="1" applyBorder="1" applyAlignment="1">
      <alignment horizontal="center" vertical="center"/>
    </xf>
    <xf numFmtId="165" fontId="21" fillId="0" borderId="21" xfId="29" applyNumberFormat="1" applyFont="1" applyFill="1" applyBorder="1" applyAlignment="1">
      <alignment horizontal="center" vertical="center"/>
    </xf>
    <xf numFmtId="165" fontId="21" fillId="0" borderId="20" xfId="29" applyNumberFormat="1" applyFont="1" applyBorder="1" applyAlignment="1">
      <alignment horizontal="left" vertical="center" wrapText="1"/>
    </xf>
    <xf numFmtId="0" fontId="20" fillId="0" borderId="23" xfId="29" applyFont="1" applyBorder="1" applyAlignment="1">
      <alignment horizontal="center" vertical="center"/>
    </xf>
    <xf numFmtId="0" fontId="20" fillId="0" borderId="24" xfId="29" applyFont="1" applyBorder="1" applyAlignment="1">
      <alignment horizontal="center" vertical="center"/>
    </xf>
    <xf numFmtId="0" fontId="20" fillId="0" borderId="25" xfId="29" applyFont="1" applyBorder="1" applyAlignment="1">
      <alignment horizontal="center" vertical="center"/>
    </xf>
    <xf numFmtId="0" fontId="20" fillId="0" borderId="26" xfId="29" applyFont="1" applyBorder="1" applyAlignment="1">
      <alignment horizontal="center" vertical="center"/>
    </xf>
    <xf numFmtId="0" fontId="21" fillId="0" borderId="10" xfId="29" applyFont="1" applyBorder="1" applyAlignment="1">
      <alignment horizontal="center" vertical="center"/>
    </xf>
    <xf numFmtId="0" fontId="21" fillId="0" borderId="21" xfId="29" applyFont="1" applyBorder="1" applyAlignment="1">
      <alignment horizontal="center" vertical="center"/>
    </xf>
    <xf numFmtId="0" fontId="21" fillId="0" borderId="1" xfId="29" applyFont="1" applyBorder="1" applyAlignment="1">
      <alignment horizontal="center" vertical="center"/>
    </xf>
    <xf numFmtId="0" fontId="5" fillId="0" borderId="5" xfId="29" applyNumberFormat="1" applyFont="1" applyBorder="1" applyAlignment="1">
      <alignment horizontal="center" vertical="center"/>
    </xf>
    <xf numFmtId="0" fontId="5" fillId="0" borderId="20" xfId="29" applyNumberFormat="1" applyFont="1" applyBorder="1" applyAlignment="1">
      <alignment horizontal="center" vertical="center"/>
    </xf>
    <xf numFmtId="0" fontId="5" fillId="4" borderId="5" xfId="29" applyNumberFormat="1" applyFont="1" applyFill="1" applyBorder="1" applyAlignment="1">
      <alignment horizontal="center" vertical="center"/>
    </xf>
    <xf numFmtId="0" fontId="5" fillId="3" borderId="20" xfId="29" applyNumberFormat="1" applyFont="1" applyFill="1" applyBorder="1" applyAlignment="1">
      <alignment horizontal="center" vertical="center"/>
    </xf>
    <xf numFmtId="41" fontId="5" fillId="0" borderId="5" xfId="29" applyNumberFormat="1" applyFont="1" applyFill="1" applyBorder="1" applyAlignment="1">
      <alignment horizontal="left" vertical="center" wrapText="1"/>
    </xf>
    <xf numFmtId="41" fontId="5" fillId="0" borderId="20" xfId="29" applyNumberFormat="1" applyFont="1" applyFill="1" applyBorder="1" applyAlignment="1">
      <alignment horizontal="left" vertical="center" wrapText="1"/>
    </xf>
    <xf numFmtId="165" fontId="21" fillId="0" borderId="5" xfId="29" applyNumberFormat="1" applyFont="1" applyBorder="1" applyAlignment="1">
      <alignment horizontal="center" vertical="center"/>
    </xf>
    <xf numFmtId="165" fontId="21" fillId="0" borderId="20" xfId="29" applyNumberFormat="1" applyFont="1" applyBorder="1" applyAlignment="1">
      <alignment horizontal="center" vertical="center"/>
    </xf>
    <xf numFmtId="0" fontId="21" fillId="0" borderId="22" xfId="29" applyFont="1" applyBorder="1" applyAlignment="1">
      <alignment horizontal="left" vertical="center"/>
    </xf>
    <xf numFmtId="0" fontId="21" fillId="0" borderId="10" xfId="29" applyNumberFormat="1" applyFont="1" applyBorder="1" applyAlignment="1">
      <alignment horizontal="center" vertical="center"/>
    </xf>
    <xf numFmtId="0" fontId="21" fillId="0" borderId="5" xfId="29" applyNumberFormat="1" applyFont="1" applyFill="1" applyBorder="1" applyAlignment="1">
      <alignment horizontal="center" vertical="center"/>
    </xf>
    <xf numFmtId="0" fontId="21" fillId="0" borderId="10" xfId="29" applyNumberFormat="1" applyFont="1" applyFill="1" applyBorder="1" applyAlignment="1">
      <alignment horizontal="center" vertical="center"/>
    </xf>
    <xf numFmtId="0" fontId="21" fillId="0" borderId="20" xfId="29" applyNumberFormat="1" applyFont="1" applyFill="1" applyBorder="1" applyAlignment="1">
      <alignment horizontal="center" vertical="center"/>
    </xf>
    <xf numFmtId="0" fontId="21" fillId="0" borderId="21" xfId="29" applyNumberFormat="1" applyFont="1" applyFill="1" applyBorder="1" applyAlignment="1">
      <alignment horizontal="center" vertical="center"/>
    </xf>
    <xf numFmtId="41" fontId="21" fillId="0" borderId="5" xfId="29" applyNumberFormat="1" applyFont="1" applyFill="1" applyBorder="1" applyAlignment="1">
      <alignment horizontal="left" vertical="center" wrapText="1"/>
    </xf>
    <xf numFmtId="41" fontId="21" fillId="0" borderId="21" xfId="29" applyNumberFormat="1" applyFont="1" applyFill="1" applyBorder="1" applyAlignment="1">
      <alignment horizontal="left" vertical="center" wrapText="1"/>
    </xf>
    <xf numFmtId="0" fontId="35" fillId="2" borderId="1" xfId="17" applyFont="1" applyFill="1" applyBorder="1" applyAlignment="1">
      <alignment horizontal="center" vertical="center" wrapText="1"/>
    </xf>
    <xf numFmtId="0" fontId="35" fillId="2" borderId="1" xfId="17" applyFont="1" applyFill="1" applyBorder="1" applyAlignment="1">
      <alignment horizontal="center" vertical="center"/>
    </xf>
    <xf numFmtId="0" fontId="35" fillId="2" borderId="5" xfId="17" applyFont="1" applyFill="1" applyBorder="1" applyAlignment="1">
      <alignment horizontal="center" vertical="center"/>
    </xf>
    <xf numFmtId="0" fontId="35" fillId="2" borderId="10" xfId="17" applyFont="1" applyFill="1" applyBorder="1" applyAlignment="1">
      <alignment horizontal="center" vertical="center"/>
    </xf>
    <xf numFmtId="0" fontId="35" fillId="2" borderId="20" xfId="17" applyFont="1" applyFill="1" applyBorder="1" applyAlignment="1">
      <alignment horizontal="center" vertical="center"/>
    </xf>
    <xf numFmtId="0" fontId="34" fillId="3" borderId="0" xfId="17" applyFont="1" applyFill="1" applyAlignment="1">
      <alignment horizontal="center" vertical="center" wrapText="1"/>
    </xf>
    <xf numFmtId="0" fontId="34" fillId="3" borderId="29" xfId="17" applyFont="1" applyFill="1" applyBorder="1" applyAlignment="1">
      <alignment horizontal="center" vertical="center" wrapText="1"/>
    </xf>
    <xf numFmtId="0" fontId="12" fillId="0" borderId="6" xfId="1" applyFont="1" applyBorder="1" applyAlignment="1">
      <alignment horizontal="center" wrapText="1"/>
    </xf>
    <xf numFmtId="0" fontId="12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6" xfId="1" applyFont="1" applyBorder="1" applyAlignment="1">
      <alignment horizontal="left" wrapText="1"/>
    </xf>
    <xf numFmtId="0" fontId="3" fillId="0" borderId="9" xfId="1" applyFont="1" applyBorder="1" applyAlignment="1">
      <alignment horizontal="left"/>
    </xf>
    <xf numFmtId="0" fontId="3" fillId="0" borderId="7" xfId="1" applyFont="1" applyBorder="1" applyAlignment="1">
      <alignment horizontal="left"/>
    </xf>
    <xf numFmtId="0" fontId="3" fillId="0" borderId="12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3" fillId="0" borderId="18" xfId="1" applyFont="1" applyBorder="1" applyAlignment="1">
      <alignment horizontal="left"/>
    </xf>
    <xf numFmtId="0" fontId="3" fillId="0" borderId="13" xfId="1" applyFont="1" applyBorder="1" applyAlignment="1">
      <alignment horizontal="left"/>
    </xf>
    <xf numFmtId="0" fontId="3" fillId="0" borderId="14" xfId="1" applyFont="1" applyBorder="1" applyAlignment="1">
      <alignment horizontal="left"/>
    </xf>
    <xf numFmtId="0" fontId="3" fillId="0" borderId="19" xfId="1" applyFont="1" applyBorder="1" applyAlignment="1">
      <alignment horizontal="left"/>
    </xf>
    <xf numFmtId="0" fontId="12" fillId="0" borderId="1" xfId="1" applyFont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12" fillId="0" borderId="4" xfId="1" applyFont="1" applyBorder="1" applyAlignment="1">
      <alignment horizontal="center"/>
    </xf>
    <xf numFmtId="0" fontId="12" fillId="2" borderId="1" xfId="1" applyFont="1" applyFill="1" applyBorder="1" applyAlignment="1">
      <alignment horizontal="center" vertical="center" wrapText="1"/>
    </xf>
    <xf numFmtId="0" fontId="3" fillId="0" borderId="15" xfId="1" applyFont="1" applyBorder="1" applyAlignment="1">
      <alignment horizontal="center" wrapText="1"/>
    </xf>
    <xf numFmtId="0" fontId="3" fillId="0" borderId="21" xfId="1" applyFont="1" applyBorder="1" applyAlignment="1">
      <alignment horizontal="center" wrapText="1"/>
    </xf>
    <xf numFmtId="0" fontId="3" fillId="0" borderId="1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9" xfId="1" applyFont="1" applyBorder="1" applyAlignment="1">
      <alignment horizontal="left" wrapText="1"/>
    </xf>
    <xf numFmtId="0" fontId="3" fillId="0" borderId="12" xfId="1" applyFont="1" applyBorder="1" applyAlignment="1">
      <alignment horizontal="left" wrapText="1"/>
    </xf>
    <xf numFmtId="0" fontId="3" fillId="0" borderId="0" xfId="1" applyFont="1" applyBorder="1" applyAlignment="1">
      <alignment horizontal="left" wrapText="1"/>
    </xf>
    <xf numFmtId="0" fontId="3" fillId="0" borderId="13" xfId="1" applyFont="1" applyBorder="1" applyAlignment="1">
      <alignment horizontal="left" wrapText="1"/>
    </xf>
    <xf numFmtId="0" fontId="3" fillId="0" borderId="14" xfId="1" applyFont="1" applyBorder="1" applyAlignment="1">
      <alignment horizontal="left" wrapText="1"/>
    </xf>
    <xf numFmtId="0" fontId="3" fillId="3" borderId="15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0" borderId="20" xfId="1" applyFont="1" applyBorder="1" applyAlignment="1">
      <alignment horizontal="center" vertical="center"/>
    </xf>
    <xf numFmtId="0" fontId="3" fillId="0" borderId="15" xfId="1" applyFont="1" applyBorder="1" applyAlignment="1">
      <alignment vertical="center" wrapText="1"/>
    </xf>
    <xf numFmtId="0" fontId="3" fillId="0" borderId="10" xfId="1" applyFont="1" applyBorder="1" applyAlignment="1">
      <alignment vertical="center" wrapText="1"/>
    </xf>
    <xf numFmtId="0" fontId="3" fillId="0" borderId="20" xfId="1" applyFont="1" applyBorder="1" applyAlignment="1">
      <alignment vertical="center" wrapText="1"/>
    </xf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2" fillId="2" borderId="1" xfId="1" applyFont="1" applyFill="1" applyBorder="1" applyAlignment="1">
      <alignment horizontal="center" vertical="center"/>
    </xf>
  </cellXfs>
  <cellStyles count="32">
    <cellStyle name="Dziesiętny 2" xfId="7"/>
    <cellStyle name="Dziesiętny 2 2" xfId="8"/>
    <cellStyle name="Dziesiętny 3" xfId="9"/>
    <cellStyle name="Dziesiętny 3 2" xfId="10"/>
    <cellStyle name="Dziesiętny 4" xfId="11"/>
    <cellStyle name="Dziesiętny 5" xfId="5"/>
    <cellStyle name="Dziesiętny 5 2" xfId="12"/>
    <cellStyle name="Dziesiętny 6" xfId="13"/>
    <cellStyle name="Dziesiętny 7" xfId="6"/>
    <cellStyle name="Dziesiętny 8" xfId="14"/>
    <cellStyle name="Dziesiętny 8 2" xfId="15"/>
    <cellStyle name="Normalny" xfId="0" builtinId="0"/>
    <cellStyle name="Normalny 2" xfId="16"/>
    <cellStyle name="Normalny 2 2" xfId="17"/>
    <cellStyle name="Normalny 2 3" xfId="18"/>
    <cellStyle name="Normalny 3" xfId="19"/>
    <cellStyle name="Normalny 4" xfId="20"/>
    <cellStyle name="Normalny 5" xfId="21"/>
    <cellStyle name="Normalny 5 2" xfId="22"/>
    <cellStyle name="Normalny 6" xfId="23"/>
    <cellStyle name="Normalny 6 2" xfId="24"/>
    <cellStyle name="Normalny 7" xfId="25"/>
    <cellStyle name="Normalny 8" xfId="30"/>
    <cellStyle name="Normalny_dochody 2010 zał.1" xfId="3"/>
    <cellStyle name="Normalny_zad.zlecl.Ipol.2007" xfId="31"/>
    <cellStyle name="Normalny_zal_Szczecin" xfId="1"/>
    <cellStyle name="Normalny_zm.inwest 2008" xfId="29"/>
    <cellStyle name="Normalny_zm.kred.poz.Ipól.2007" xfId="4"/>
    <cellStyle name="Normalny_zmdługpub.2008. xls" xfId="2"/>
    <cellStyle name="Procentowy 2" xfId="26"/>
    <cellStyle name="Procentowy 2 2" xfId="27"/>
    <cellStyle name="Walutowy 2" xfId="2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9"/>
  <sheetViews>
    <sheetView topLeftCell="F1" workbookViewId="0">
      <selection activeCell="I2" sqref="I2:I5"/>
    </sheetView>
  </sheetViews>
  <sheetFormatPr defaultRowHeight="12.75"/>
  <cols>
    <col min="1" max="1" width="3.875" style="48" customWidth="1"/>
    <col min="2" max="2" width="5.875" style="48" customWidth="1"/>
    <col min="3" max="3" width="7.875" style="48" customWidth="1"/>
    <col min="4" max="4" width="7.5" style="48" customWidth="1"/>
    <col min="5" max="5" width="29.75" style="48" customWidth="1"/>
    <col min="6" max="6" width="17.375" style="48" customWidth="1"/>
    <col min="7" max="7" width="15.875" style="48" customWidth="1"/>
    <col min="8" max="8" width="16.5" style="48" customWidth="1"/>
    <col min="9" max="9" width="15.125" style="48" customWidth="1"/>
    <col min="10" max="10" width="13.25" style="48" customWidth="1"/>
    <col min="11" max="11" width="17.875" style="48" customWidth="1"/>
    <col min="12" max="12" width="19.25" style="48" customWidth="1"/>
    <col min="13" max="256" width="9" style="48"/>
    <col min="257" max="257" width="3.875" style="48" customWidth="1"/>
    <col min="258" max="258" width="5.875" style="48" customWidth="1"/>
    <col min="259" max="259" width="7.875" style="48" customWidth="1"/>
    <col min="260" max="260" width="7.5" style="48" customWidth="1"/>
    <col min="261" max="261" width="29.75" style="48" customWidth="1"/>
    <col min="262" max="262" width="17.375" style="48" customWidth="1"/>
    <col min="263" max="263" width="15.875" style="48" customWidth="1"/>
    <col min="264" max="264" width="16.5" style="48" customWidth="1"/>
    <col min="265" max="265" width="15.125" style="48" customWidth="1"/>
    <col min="266" max="266" width="13.25" style="48" customWidth="1"/>
    <col min="267" max="267" width="17.875" style="48" customWidth="1"/>
    <col min="268" max="268" width="19.25" style="48" customWidth="1"/>
    <col min="269" max="512" width="9" style="48"/>
    <col min="513" max="513" width="3.875" style="48" customWidth="1"/>
    <col min="514" max="514" width="5.875" style="48" customWidth="1"/>
    <col min="515" max="515" width="7.875" style="48" customWidth="1"/>
    <col min="516" max="516" width="7.5" style="48" customWidth="1"/>
    <col min="517" max="517" width="29.75" style="48" customWidth="1"/>
    <col min="518" max="518" width="17.375" style="48" customWidth="1"/>
    <col min="519" max="519" width="15.875" style="48" customWidth="1"/>
    <col min="520" max="520" width="16.5" style="48" customWidth="1"/>
    <col min="521" max="521" width="15.125" style="48" customWidth="1"/>
    <col min="522" max="522" width="13.25" style="48" customWidth="1"/>
    <col min="523" max="523" width="17.875" style="48" customWidth="1"/>
    <col min="524" max="524" width="19.25" style="48" customWidth="1"/>
    <col min="525" max="768" width="9" style="48"/>
    <col min="769" max="769" width="3.875" style="48" customWidth="1"/>
    <col min="770" max="770" width="5.875" style="48" customWidth="1"/>
    <col min="771" max="771" width="7.875" style="48" customWidth="1"/>
    <col min="772" max="772" width="7.5" style="48" customWidth="1"/>
    <col min="773" max="773" width="29.75" style="48" customWidth="1"/>
    <col min="774" max="774" width="17.375" style="48" customWidth="1"/>
    <col min="775" max="775" width="15.875" style="48" customWidth="1"/>
    <col min="776" max="776" width="16.5" style="48" customWidth="1"/>
    <col min="777" max="777" width="15.125" style="48" customWidth="1"/>
    <col min="778" max="778" width="13.25" style="48" customWidth="1"/>
    <col min="779" max="779" width="17.875" style="48" customWidth="1"/>
    <col min="780" max="780" width="19.25" style="48" customWidth="1"/>
    <col min="781" max="1024" width="9" style="48"/>
    <col min="1025" max="1025" width="3.875" style="48" customWidth="1"/>
    <col min="1026" max="1026" width="5.875" style="48" customWidth="1"/>
    <col min="1027" max="1027" width="7.875" style="48" customWidth="1"/>
    <col min="1028" max="1028" width="7.5" style="48" customWidth="1"/>
    <col min="1029" max="1029" width="29.75" style="48" customWidth="1"/>
    <col min="1030" max="1030" width="17.375" style="48" customWidth="1"/>
    <col min="1031" max="1031" width="15.875" style="48" customWidth="1"/>
    <col min="1032" max="1032" width="16.5" style="48" customWidth="1"/>
    <col min="1033" max="1033" width="15.125" style="48" customWidth="1"/>
    <col min="1034" max="1034" width="13.25" style="48" customWidth="1"/>
    <col min="1035" max="1035" width="17.875" style="48" customWidth="1"/>
    <col min="1036" max="1036" width="19.25" style="48" customWidth="1"/>
    <col min="1037" max="1280" width="9" style="48"/>
    <col min="1281" max="1281" width="3.875" style="48" customWidth="1"/>
    <col min="1282" max="1282" width="5.875" style="48" customWidth="1"/>
    <col min="1283" max="1283" width="7.875" style="48" customWidth="1"/>
    <col min="1284" max="1284" width="7.5" style="48" customWidth="1"/>
    <col min="1285" max="1285" width="29.75" style="48" customWidth="1"/>
    <col min="1286" max="1286" width="17.375" style="48" customWidth="1"/>
    <col min="1287" max="1287" width="15.875" style="48" customWidth="1"/>
    <col min="1288" max="1288" width="16.5" style="48" customWidth="1"/>
    <col min="1289" max="1289" width="15.125" style="48" customWidth="1"/>
    <col min="1290" max="1290" width="13.25" style="48" customWidth="1"/>
    <col min="1291" max="1291" width="17.875" style="48" customWidth="1"/>
    <col min="1292" max="1292" width="19.25" style="48" customWidth="1"/>
    <col min="1293" max="1536" width="9" style="48"/>
    <col min="1537" max="1537" width="3.875" style="48" customWidth="1"/>
    <col min="1538" max="1538" width="5.875" style="48" customWidth="1"/>
    <col min="1539" max="1539" width="7.875" style="48" customWidth="1"/>
    <col min="1540" max="1540" width="7.5" style="48" customWidth="1"/>
    <col min="1541" max="1541" width="29.75" style="48" customWidth="1"/>
    <col min="1542" max="1542" width="17.375" style="48" customWidth="1"/>
    <col min="1543" max="1543" width="15.875" style="48" customWidth="1"/>
    <col min="1544" max="1544" width="16.5" style="48" customWidth="1"/>
    <col min="1545" max="1545" width="15.125" style="48" customWidth="1"/>
    <col min="1546" max="1546" width="13.25" style="48" customWidth="1"/>
    <col min="1547" max="1547" width="17.875" style="48" customWidth="1"/>
    <col min="1548" max="1548" width="19.25" style="48" customWidth="1"/>
    <col min="1549" max="1792" width="9" style="48"/>
    <col min="1793" max="1793" width="3.875" style="48" customWidth="1"/>
    <col min="1794" max="1794" width="5.875" style="48" customWidth="1"/>
    <col min="1795" max="1795" width="7.875" style="48" customWidth="1"/>
    <col min="1796" max="1796" width="7.5" style="48" customWidth="1"/>
    <col min="1797" max="1797" width="29.75" style="48" customWidth="1"/>
    <col min="1798" max="1798" width="17.375" style="48" customWidth="1"/>
    <col min="1799" max="1799" width="15.875" style="48" customWidth="1"/>
    <col min="1800" max="1800" width="16.5" style="48" customWidth="1"/>
    <col min="1801" max="1801" width="15.125" style="48" customWidth="1"/>
    <col min="1802" max="1802" width="13.25" style="48" customWidth="1"/>
    <col min="1803" max="1803" width="17.875" style="48" customWidth="1"/>
    <col min="1804" max="1804" width="19.25" style="48" customWidth="1"/>
    <col min="1805" max="2048" width="9" style="48"/>
    <col min="2049" max="2049" width="3.875" style="48" customWidth="1"/>
    <col min="2050" max="2050" width="5.875" style="48" customWidth="1"/>
    <col min="2051" max="2051" width="7.875" style="48" customWidth="1"/>
    <col min="2052" max="2052" width="7.5" style="48" customWidth="1"/>
    <col min="2053" max="2053" width="29.75" style="48" customWidth="1"/>
    <col min="2054" max="2054" width="17.375" style="48" customWidth="1"/>
    <col min="2055" max="2055" width="15.875" style="48" customWidth="1"/>
    <col min="2056" max="2056" width="16.5" style="48" customWidth="1"/>
    <col min="2057" max="2057" width="15.125" style="48" customWidth="1"/>
    <col min="2058" max="2058" width="13.25" style="48" customWidth="1"/>
    <col min="2059" max="2059" width="17.875" style="48" customWidth="1"/>
    <col min="2060" max="2060" width="19.25" style="48" customWidth="1"/>
    <col min="2061" max="2304" width="9" style="48"/>
    <col min="2305" max="2305" width="3.875" style="48" customWidth="1"/>
    <col min="2306" max="2306" width="5.875" style="48" customWidth="1"/>
    <col min="2307" max="2307" width="7.875" style="48" customWidth="1"/>
    <col min="2308" max="2308" width="7.5" style="48" customWidth="1"/>
    <col min="2309" max="2309" width="29.75" style="48" customWidth="1"/>
    <col min="2310" max="2310" width="17.375" style="48" customWidth="1"/>
    <col min="2311" max="2311" width="15.875" style="48" customWidth="1"/>
    <col min="2312" max="2312" width="16.5" style="48" customWidth="1"/>
    <col min="2313" max="2313" width="15.125" style="48" customWidth="1"/>
    <col min="2314" max="2314" width="13.25" style="48" customWidth="1"/>
    <col min="2315" max="2315" width="17.875" style="48" customWidth="1"/>
    <col min="2316" max="2316" width="19.25" style="48" customWidth="1"/>
    <col min="2317" max="2560" width="9" style="48"/>
    <col min="2561" max="2561" width="3.875" style="48" customWidth="1"/>
    <col min="2562" max="2562" width="5.875" style="48" customWidth="1"/>
    <col min="2563" max="2563" width="7.875" style="48" customWidth="1"/>
    <col min="2564" max="2564" width="7.5" style="48" customWidth="1"/>
    <col min="2565" max="2565" width="29.75" style="48" customWidth="1"/>
    <col min="2566" max="2566" width="17.375" style="48" customWidth="1"/>
    <col min="2567" max="2567" width="15.875" style="48" customWidth="1"/>
    <col min="2568" max="2568" width="16.5" style="48" customWidth="1"/>
    <col min="2569" max="2569" width="15.125" style="48" customWidth="1"/>
    <col min="2570" max="2570" width="13.25" style="48" customWidth="1"/>
    <col min="2571" max="2571" width="17.875" style="48" customWidth="1"/>
    <col min="2572" max="2572" width="19.25" style="48" customWidth="1"/>
    <col min="2573" max="2816" width="9" style="48"/>
    <col min="2817" max="2817" width="3.875" style="48" customWidth="1"/>
    <col min="2818" max="2818" width="5.875" style="48" customWidth="1"/>
    <col min="2819" max="2819" width="7.875" style="48" customWidth="1"/>
    <col min="2820" max="2820" width="7.5" style="48" customWidth="1"/>
    <col min="2821" max="2821" width="29.75" style="48" customWidth="1"/>
    <col min="2822" max="2822" width="17.375" style="48" customWidth="1"/>
    <col min="2823" max="2823" width="15.875" style="48" customWidth="1"/>
    <col min="2824" max="2824" width="16.5" style="48" customWidth="1"/>
    <col min="2825" max="2825" width="15.125" style="48" customWidth="1"/>
    <col min="2826" max="2826" width="13.25" style="48" customWidth="1"/>
    <col min="2827" max="2827" width="17.875" style="48" customWidth="1"/>
    <col min="2828" max="2828" width="19.25" style="48" customWidth="1"/>
    <col min="2829" max="3072" width="9" style="48"/>
    <col min="3073" max="3073" width="3.875" style="48" customWidth="1"/>
    <col min="3074" max="3074" width="5.875" style="48" customWidth="1"/>
    <col min="3075" max="3075" width="7.875" style="48" customWidth="1"/>
    <col min="3076" max="3076" width="7.5" style="48" customWidth="1"/>
    <col min="3077" max="3077" width="29.75" style="48" customWidth="1"/>
    <col min="3078" max="3078" width="17.375" style="48" customWidth="1"/>
    <col min="3079" max="3079" width="15.875" style="48" customWidth="1"/>
    <col min="3080" max="3080" width="16.5" style="48" customWidth="1"/>
    <col min="3081" max="3081" width="15.125" style="48" customWidth="1"/>
    <col min="3082" max="3082" width="13.25" style="48" customWidth="1"/>
    <col min="3083" max="3083" width="17.875" style="48" customWidth="1"/>
    <col min="3084" max="3084" width="19.25" style="48" customWidth="1"/>
    <col min="3085" max="3328" width="9" style="48"/>
    <col min="3329" max="3329" width="3.875" style="48" customWidth="1"/>
    <col min="3330" max="3330" width="5.875" style="48" customWidth="1"/>
    <col min="3331" max="3331" width="7.875" style="48" customWidth="1"/>
    <col min="3332" max="3332" width="7.5" style="48" customWidth="1"/>
    <col min="3333" max="3333" width="29.75" style="48" customWidth="1"/>
    <col min="3334" max="3334" width="17.375" style="48" customWidth="1"/>
    <col min="3335" max="3335" width="15.875" style="48" customWidth="1"/>
    <col min="3336" max="3336" width="16.5" style="48" customWidth="1"/>
    <col min="3337" max="3337" width="15.125" style="48" customWidth="1"/>
    <col min="3338" max="3338" width="13.25" style="48" customWidth="1"/>
    <col min="3339" max="3339" width="17.875" style="48" customWidth="1"/>
    <col min="3340" max="3340" width="19.25" style="48" customWidth="1"/>
    <col min="3341" max="3584" width="9" style="48"/>
    <col min="3585" max="3585" width="3.875" style="48" customWidth="1"/>
    <col min="3586" max="3586" width="5.875" style="48" customWidth="1"/>
    <col min="3587" max="3587" width="7.875" style="48" customWidth="1"/>
    <col min="3588" max="3588" width="7.5" style="48" customWidth="1"/>
    <col min="3589" max="3589" width="29.75" style="48" customWidth="1"/>
    <col min="3590" max="3590" width="17.375" style="48" customWidth="1"/>
    <col min="3591" max="3591" width="15.875" style="48" customWidth="1"/>
    <col min="3592" max="3592" width="16.5" style="48" customWidth="1"/>
    <col min="3593" max="3593" width="15.125" style="48" customWidth="1"/>
    <col min="3594" max="3594" width="13.25" style="48" customWidth="1"/>
    <col min="3595" max="3595" width="17.875" style="48" customWidth="1"/>
    <col min="3596" max="3596" width="19.25" style="48" customWidth="1"/>
    <col min="3597" max="3840" width="9" style="48"/>
    <col min="3841" max="3841" width="3.875" style="48" customWidth="1"/>
    <col min="3842" max="3842" width="5.875" style="48" customWidth="1"/>
    <col min="3843" max="3843" width="7.875" style="48" customWidth="1"/>
    <col min="3844" max="3844" width="7.5" style="48" customWidth="1"/>
    <col min="3845" max="3845" width="29.75" style="48" customWidth="1"/>
    <col min="3846" max="3846" width="17.375" style="48" customWidth="1"/>
    <col min="3847" max="3847" width="15.875" style="48" customWidth="1"/>
    <col min="3848" max="3848" width="16.5" style="48" customWidth="1"/>
    <col min="3849" max="3849" width="15.125" style="48" customWidth="1"/>
    <col min="3850" max="3850" width="13.25" style="48" customWidth="1"/>
    <col min="3851" max="3851" width="17.875" style="48" customWidth="1"/>
    <col min="3852" max="3852" width="19.25" style="48" customWidth="1"/>
    <col min="3853" max="4096" width="9" style="48"/>
    <col min="4097" max="4097" width="3.875" style="48" customWidth="1"/>
    <col min="4098" max="4098" width="5.875" style="48" customWidth="1"/>
    <col min="4099" max="4099" width="7.875" style="48" customWidth="1"/>
    <col min="4100" max="4100" width="7.5" style="48" customWidth="1"/>
    <col min="4101" max="4101" width="29.75" style="48" customWidth="1"/>
    <col min="4102" max="4102" width="17.375" style="48" customWidth="1"/>
    <col min="4103" max="4103" width="15.875" style="48" customWidth="1"/>
    <col min="4104" max="4104" width="16.5" style="48" customWidth="1"/>
    <col min="4105" max="4105" width="15.125" style="48" customWidth="1"/>
    <col min="4106" max="4106" width="13.25" style="48" customWidth="1"/>
    <col min="4107" max="4107" width="17.875" style="48" customWidth="1"/>
    <col min="4108" max="4108" width="19.25" style="48" customWidth="1"/>
    <col min="4109" max="4352" width="9" style="48"/>
    <col min="4353" max="4353" width="3.875" style="48" customWidth="1"/>
    <col min="4354" max="4354" width="5.875" style="48" customWidth="1"/>
    <col min="4355" max="4355" width="7.875" style="48" customWidth="1"/>
    <col min="4356" max="4356" width="7.5" style="48" customWidth="1"/>
    <col min="4357" max="4357" width="29.75" style="48" customWidth="1"/>
    <col min="4358" max="4358" width="17.375" style="48" customWidth="1"/>
    <col min="4359" max="4359" width="15.875" style="48" customWidth="1"/>
    <col min="4360" max="4360" width="16.5" style="48" customWidth="1"/>
    <col min="4361" max="4361" width="15.125" style="48" customWidth="1"/>
    <col min="4362" max="4362" width="13.25" style="48" customWidth="1"/>
    <col min="4363" max="4363" width="17.875" style="48" customWidth="1"/>
    <col min="4364" max="4364" width="19.25" style="48" customWidth="1"/>
    <col min="4365" max="4608" width="9" style="48"/>
    <col min="4609" max="4609" width="3.875" style="48" customWidth="1"/>
    <col min="4610" max="4610" width="5.875" style="48" customWidth="1"/>
    <col min="4611" max="4611" width="7.875" style="48" customWidth="1"/>
    <col min="4612" max="4612" width="7.5" style="48" customWidth="1"/>
    <col min="4613" max="4613" width="29.75" style="48" customWidth="1"/>
    <col min="4614" max="4614" width="17.375" style="48" customWidth="1"/>
    <col min="4615" max="4615" width="15.875" style="48" customWidth="1"/>
    <col min="4616" max="4616" width="16.5" style="48" customWidth="1"/>
    <col min="4617" max="4617" width="15.125" style="48" customWidth="1"/>
    <col min="4618" max="4618" width="13.25" style="48" customWidth="1"/>
    <col min="4619" max="4619" width="17.875" style="48" customWidth="1"/>
    <col min="4620" max="4620" width="19.25" style="48" customWidth="1"/>
    <col min="4621" max="4864" width="9" style="48"/>
    <col min="4865" max="4865" width="3.875" style="48" customWidth="1"/>
    <col min="4866" max="4866" width="5.875" style="48" customWidth="1"/>
    <col min="4867" max="4867" width="7.875" style="48" customWidth="1"/>
    <col min="4868" max="4868" width="7.5" style="48" customWidth="1"/>
    <col min="4869" max="4869" width="29.75" style="48" customWidth="1"/>
    <col min="4870" max="4870" width="17.375" style="48" customWidth="1"/>
    <col min="4871" max="4871" width="15.875" style="48" customWidth="1"/>
    <col min="4872" max="4872" width="16.5" style="48" customWidth="1"/>
    <col min="4873" max="4873" width="15.125" style="48" customWidth="1"/>
    <col min="4874" max="4874" width="13.25" style="48" customWidth="1"/>
    <col min="4875" max="4875" width="17.875" style="48" customWidth="1"/>
    <col min="4876" max="4876" width="19.25" style="48" customWidth="1"/>
    <col min="4877" max="5120" width="9" style="48"/>
    <col min="5121" max="5121" width="3.875" style="48" customWidth="1"/>
    <col min="5122" max="5122" width="5.875" style="48" customWidth="1"/>
    <col min="5123" max="5123" width="7.875" style="48" customWidth="1"/>
    <col min="5124" max="5124" width="7.5" style="48" customWidth="1"/>
    <col min="5125" max="5125" width="29.75" style="48" customWidth="1"/>
    <col min="5126" max="5126" width="17.375" style="48" customWidth="1"/>
    <col min="5127" max="5127" width="15.875" style="48" customWidth="1"/>
    <col min="5128" max="5128" width="16.5" style="48" customWidth="1"/>
    <col min="5129" max="5129" width="15.125" style="48" customWidth="1"/>
    <col min="5130" max="5130" width="13.25" style="48" customWidth="1"/>
    <col min="5131" max="5131" width="17.875" style="48" customWidth="1"/>
    <col min="5132" max="5132" width="19.25" style="48" customWidth="1"/>
    <col min="5133" max="5376" width="9" style="48"/>
    <col min="5377" max="5377" width="3.875" style="48" customWidth="1"/>
    <col min="5378" max="5378" width="5.875" style="48" customWidth="1"/>
    <col min="5379" max="5379" width="7.875" style="48" customWidth="1"/>
    <col min="5380" max="5380" width="7.5" style="48" customWidth="1"/>
    <col min="5381" max="5381" width="29.75" style="48" customWidth="1"/>
    <col min="5382" max="5382" width="17.375" style="48" customWidth="1"/>
    <col min="5383" max="5383" width="15.875" style="48" customWidth="1"/>
    <col min="5384" max="5384" width="16.5" style="48" customWidth="1"/>
    <col min="5385" max="5385" width="15.125" style="48" customWidth="1"/>
    <col min="5386" max="5386" width="13.25" style="48" customWidth="1"/>
    <col min="5387" max="5387" width="17.875" style="48" customWidth="1"/>
    <col min="5388" max="5388" width="19.25" style="48" customWidth="1"/>
    <col min="5389" max="5632" width="9" style="48"/>
    <col min="5633" max="5633" width="3.875" style="48" customWidth="1"/>
    <col min="5634" max="5634" width="5.875" style="48" customWidth="1"/>
    <col min="5635" max="5635" width="7.875" style="48" customWidth="1"/>
    <col min="5636" max="5636" width="7.5" style="48" customWidth="1"/>
    <col min="5637" max="5637" width="29.75" style="48" customWidth="1"/>
    <col min="5638" max="5638" width="17.375" style="48" customWidth="1"/>
    <col min="5639" max="5639" width="15.875" style="48" customWidth="1"/>
    <col min="5640" max="5640" width="16.5" style="48" customWidth="1"/>
    <col min="5641" max="5641" width="15.125" style="48" customWidth="1"/>
    <col min="5642" max="5642" width="13.25" style="48" customWidth="1"/>
    <col min="5643" max="5643" width="17.875" style="48" customWidth="1"/>
    <col min="5644" max="5644" width="19.25" style="48" customWidth="1"/>
    <col min="5645" max="5888" width="9" style="48"/>
    <col min="5889" max="5889" width="3.875" style="48" customWidth="1"/>
    <col min="5890" max="5890" width="5.875" style="48" customWidth="1"/>
    <col min="5891" max="5891" width="7.875" style="48" customWidth="1"/>
    <col min="5892" max="5892" width="7.5" style="48" customWidth="1"/>
    <col min="5893" max="5893" width="29.75" style="48" customWidth="1"/>
    <col min="5894" max="5894" width="17.375" style="48" customWidth="1"/>
    <col min="5895" max="5895" width="15.875" style="48" customWidth="1"/>
    <col min="5896" max="5896" width="16.5" style="48" customWidth="1"/>
    <col min="5897" max="5897" width="15.125" style="48" customWidth="1"/>
    <col min="5898" max="5898" width="13.25" style="48" customWidth="1"/>
    <col min="5899" max="5899" width="17.875" style="48" customWidth="1"/>
    <col min="5900" max="5900" width="19.25" style="48" customWidth="1"/>
    <col min="5901" max="6144" width="9" style="48"/>
    <col min="6145" max="6145" width="3.875" style="48" customWidth="1"/>
    <col min="6146" max="6146" width="5.875" style="48" customWidth="1"/>
    <col min="6147" max="6147" width="7.875" style="48" customWidth="1"/>
    <col min="6148" max="6148" width="7.5" style="48" customWidth="1"/>
    <col min="6149" max="6149" width="29.75" style="48" customWidth="1"/>
    <col min="6150" max="6150" width="17.375" style="48" customWidth="1"/>
    <col min="6151" max="6151" width="15.875" style="48" customWidth="1"/>
    <col min="6152" max="6152" width="16.5" style="48" customWidth="1"/>
    <col min="6153" max="6153" width="15.125" style="48" customWidth="1"/>
    <col min="6154" max="6154" width="13.25" style="48" customWidth="1"/>
    <col min="6155" max="6155" width="17.875" style="48" customWidth="1"/>
    <col min="6156" max="6156" width="19.25" style="48" customWidth="1"/>
    <col min="6157" max="6400" width="9" style="48"/>
    <col min="6401" max="6401" width="3.875" style="48" customWidth="1"/>
    <col min="6402" max="6402" width="5.875" style="48" customWidth="1"/>
    <col min="6403" max="6403" width="7.875" style="48" customWidth="1"/>
    <col min="6404" max="6404" width="7.5" style="48" customWidth="1"/>
    <col min="6405" max="6405" width="29.75" style="48" customWidth="1"/>
    <col min="6406" max="6406" width="17.375" style="48" customWidth="1"/>
    <col min="6407" max="6407" width="15.875" style="48" customWidth="1"/>
    <col min="6408" max="6408" width="16.5" style="48" customWidth="1"/>
    <col min="6409" max="6409" width="15.125" style="48" customWidth="1"/>
    <col min="6410" max="6410" width="13.25" style="48" customWidth="1"/>
    <col min="6411" max="6411" width="17.875" style="48" customWidth="1"/>
    <col min="6412" max="6412" width="19.25" style="48" customWidth="1"/>
    <col min="6413" max="6656" width="9" style="48"/>
    <col min="6657" max="6657" width="3.875" style="48" customWidth="1"/>
    <col min="6658" max="6658" width="5.875" style="48" customWidth="1"/>
    <col min="6659" max="6659" width="7.875" style="48" customWidth="1"/>
    <col min="6660" max="6660" width="7.5" style="48" customWidth="1"/>
    <col min="6661" max="6661" width="29.75" style="48" customWidth="1"/>
    <col min="6662" max="6662" width="17.375" style="48" customWidth="1"/>
    <col min="6663" max="6663" width="15.875" style="48" customWidth="1"/>
    <col min="6664" max="6664" width="16.5" style="48" customWidth="1"/>
    <col min="6665" max="6665" width="15.125" style="48" customWidth="1"/>
    <col min="6666" max="6666" width="13.25" style="48" customWidth="1"/>
    <col min="6667" max="6667" width="17.875" style="48" customWidth="1"/>
    <col min="6668" max="6668" width="19.25" style="48" customWidth="1"/>
    <col min="6669" max="6912" width="9" style="48"/>
    <col min="6913" max="6913" width="3.875" style="48" customWidth="1"/>
    <col min="6914" max="6914" width="5.875" style="48" customWidth="1"/>
    <col min="6915" max="6915" width="7.875" style="48" customWidth="1"/>
    <col min="6916" max="6916" width="7.5" style="48" customWidth="1"/>
    <col min="6917" max="6917" width="29.75" style="48" customWidth="1"/>
    <col min="6918" max="6918" width="17.375" style="48" customWidth="1"/>
    <col min="6919" max="6919" width="15.875" style="48" customWidth="1"/>
    <col min="6920" max="6920" width="16.5" style="48" customWidth="1"/>
    <col min="6921" max="6921" width="15.125" style="48" customWidth="1"/>
    <col min="6922" max="6922" width="13.25" style="48" customWidth="1"/>
    <col min="6923" max="6923" width="17.875" style="48" customWidth="1"/>
    <col min="6924" max="6924" width="19.25" style="48" customWidth="1"/>
    <col min="6925" max="7168" width="9" style="48"/>
    <col min="7169" max="7169" width="3.875" style="48" customWidth="1"/>
    <col min="7170" max="7170" width="5.875" style="48" customWidth="1"/>
    <col min="7171" max="7171" width="7.875" style="48" customWidth="1"/>
    <col min="7172" max="7172" width="7.5" style="48" customWidth="1"/>
    <col min="7173" max="7173" width="29.75" style="48" customWidth="1"/>
    <col min="7174" max="7174" width="17.375" style="48" customWidth="1"/>
    <col min="7175" max="7175" width="15.875" style="48" customWidth="1"/>
    <col min="7176" max="7176" width="16.5" style="48" customWidth="1"/>
    <col min="7177" max="7177" width="15.125" style="48" customWidth="1"/>
    <col min="7178" max="7178" width="13.25" style="48" customWidth="1"/>
    <col min="7179" max="7179" width="17.875" style="48" customWidth="1"/>
    <col min="7180" max="7180" width="19.25" style="48" customWidth="1"/>
    <col min="7181" max="7424" width="9" style="48"/>
    <col min="7425" max="7425" width="3.875" style="48" customWidth="1"/>
    <col min="7426" max="7426" width="5.875" style="48" customWidth="1"/>
    <col min="7427" max="7427" width="7.875" style="48" customWidth="1"/>
    <col min="7428" max="7428" width="7.5" style="48" customWidth="1"/>
    <col min="7429" max="7429" width="29.75" style="48" customWidth="1"/>
    <col min="7430" max="7430" width="17.375" style="48" customWidth="1"/>
    <col min="7431" max="7431" width="15.875" style="48" customWidth="1"/>
    <col min="7432" max="7432" width="16.5" style="48" customWidth="1"/>
    <col min="7433" max="7433" width="15.125" style="48" customWidth="1"/>
    <col min="7434" max="7434" width="13.25" style="48" customWidth="1"/>
    <col min="7435" max="7435" width="17.875" style="48" customWidth="1"/>
    <col min="7436" max="7436" width="19.25" style="48" customWidth="1"/>
    <col min="7437" max="7680" width="9" style="48"/>
    <col min="7681" max="7681" width="3.875" style="48" customWidth="1"/>
    <col min="7682" max="7682" width="5.875" style="48" customWidth="1"/>
    <col min="7683" max="7683" width="7.875" style="48" customWidth="1"/>
    <col min="7684" max="7684" width="7.5" style="48" customWidth="1"/>
    <col min="7685" max="7685" width="29.75" style="48" customWidth="1"/>
    <col min="7686" max="7686" width="17.375" style="48" customWidth="1"/>
    <col min="7687" max="7687" width="15.875" style="48" customWidth="1"/>
    <col min="7688" max="7688" width="16.5" style="48" customWidth="1"/>
    <col min="7689" max="7689" width="15.125" style="48" customWidth="1"/>
    <col min="7690" max="7690" width="13.25" style="48" customWidth="1"/>
    <col min="7691" max="7691" width="17.875" style="48" customWidth="1"/>
    <col min="7692" max="7692" width="19.25" style="48" customWidth="1"/>
    <col min="7693" max="7936" width="9" style="48"/>
    <col min="7937" max="7937" width="3.875" style="48" customWidth="1"/>
    <col min="7938" max="7938" width="5.875" style="48" customWidth="1"/>
    <col min="7939" max="7939" width="7.875" style="48" customWidth="1"/>
    <col min="7940" max="7940" width="7.5" style="48" customWidth="1"/>
    <col min="7941" max="7941" width="29.75" style="48" customWidth="1"/>
    <col min="7942" max="7942" width="17.375" style="48" customWidth="1"/>
    <col min="7943" max="7943" width="15.875" style="48" customWidth="1"/>
    <col min="7944" max="7944" width="16.5" style="48" customWidth="1"/>
    <col min="7945" max="7945" width="15.125" style="48" customWidth="1"/>
    <col min="7946" max="7946" width="13.25" style="48" customWidth="1"/>
    <col min="7947" max="7947" width="17.875" style="48" customWidth="1"/>
    <col min="7948" max="7948" width="19.25" style="48" customWidth="1"/>
    <col min="7949" max="8192" width="9" style="48"/>
    <col min="8193" max="8193" width="3.875" style="48" customWidth="1"/>
    <col min="8194" max="8194" width="5.875" style="48" customWidth="1"/>
    <col min="8195" max="8195" width="7.875" style="48" customWidth="1"/>
    <col min="8196" max="8196" width="7.5" style="48" customWidth="1"/>
    <col min="8197" max="8197" width="29.75" style="48" customWidth="1"/>
    <col min="8198" max="8198" width="17.375" style="48" customWidth="1"/>
    <col min="8199" max="8199" width="15.875" style="48" customWidth="1"/>
    <col min="8200" max="8200" width="16.5" style="48" customWidth="1"/>
    <col min="8201" max="8201" width="15.125" style="48" customWidth="1"/>
    <col min="8202" max="8202" width="13.25" style="48" customWidth="1"/>
    <col min="8203" max="8203" width="17.875" style="48" customWidth="1"/>
    <col min="8204" max="8204" width="19.25" style="48" customWidth="1"/>
    <col min="8205" max="8448" width="9" style="48"/>
    <col min="8449" max="8449" width="3.875" style="48" customWidth="1"/>
    <col min="8450" max="8450" width="5.875" style="48" customWidth="1"/>
    <col min="8451" max="8451" width="7.875" style="48" customWidth="1"/>
    <col min="8452" max="8452" width="7.5" style="48" customWidth="1"/>
    <col min="8453" max="8453" width="29.75" style="48" customWidth="1"/>
    <col min="8454" max="8454" width="17.375" style="48" customWidth="1"/>
    <col min="8455" max="8455" width="15.875" style="48" customWidth="1"/>
    <col min="8456" max="8456" width="16.5" style="48" customWidth="1"/>
    <col min="8457" max="8457" width="15.125" style="48" customWidth="1"/>
    <col min="8458" max="8458" width="13.25" style="48" customWidth="1"/>
    <col min="8459" max="8459" width="17.875" style="48" customWidth="1"/>
    <col min="8460" max="8460" width="19.25" style="48" customWidth="1"/>
    <col min="8461" max="8704" width="9" style="48"/>
    <col min="8705" max="8705" width="3.875" style="48" customWidth="1"/>
    <col min="8706" max="8706" width="5.875" style="48" customWidth="1"/>
    <col min="8707" max="8707" width="7.875" style="48" customWidth="1"/>
    <col min="8708" max="8708" width="7.5" style="48" customWidth="1"/>
    <col min="8709" max="8709" width="29.75" style="48" customWidth="1"/>
    <col min="8710" max="8710" width="17.375" style="48" customWidth="1"/>
    <col min="8711" max="8711" width="15.875" style="48" customWidth="1"/>
    <col min="8712" max="8712" width="16.5" style="48" customWidth="1"/>
    <col min="8713" max="8713" width="15.125" style="48" customWidth="1"/>
    <col min="8714" max="8714" width="13.25" style="48" customWidth="1"/>
    <col min="8715" max="8715" width="17.875" style="48" customWidth="1"/>
    <col min="8716" max="8716" width="19.25" style="48" customWidth="1"/>
    <col min="8717" max="8960" width="9" style="48"/>
    <col min="8961" max="8961" width="3.875" style="48" customWidth="1"/>
    <col min="8962" max="8962" width="5.875" style="48" customWidth="1"/>
    <col min="8963" max="8963" width="7.875" style="48" customWidth="1"/>
    <col min="8964" max="8964" width="7.5" style="48" customWidth="1"/>
    <col min="8965" max="8965" width="29.75" style="48" customWidth="1"/>
    <col min="8966" max="8966" width="17.375" style="48" customWidth="1"/>
    <col min="8967" max="8967" width="15.875" style="48" customWidth="1"/>
    <col min="8968" max="8968" width="16.5" style="48" customWidth="1"/>
    <col min="8969" max="8969" width="15.125" style="48" customWidth="1"/>
    <col min="8970" max="8970" width="13.25" style="48" customWidth="1"/>
    <col min="8971" max="8971" width="17.875" style="48" customWidth="1"/>
    <col min="8972" max="8972" width="19.25" style="48" customWidth="1"/>
    <col min="8973" max="9216" width="9" style="48"/>
    <col min="9217" max="9217" width="3.875" style="48" customWidth="1"/>
    <col min="9218" max="9218" width="5.875" style="48" customWidth="1"/>
    <col min="9219" max="9219" width="7.875" style="48" customWidth="1"/>
    <col min="9220" max="9220" width="7.5" style="48" customWidth="1"/>
    <col min="9221" max="9221" width="29.75" style="48" customWidth="1"/>
    <col min="9222" max="9222" width="17.375" style="48" customWidth="1"/>
    <col min="9223" max="9223" width="15.875" style="48" customWidth="1"/>
    <col min="9224" max="9224" width="16.5" style="48" customWidth="1"/>
    <col min="9225" max="9225" width="15.125" style="48" customWidth="1"/>
    <col min="9226" max="9226" width="13.25" style="48" customWidth="1"/>
    <col min="9227" max="9227" width="17.875" style="48" customWidth="1"/>
    <col min="9228" max="9228" width="19.25" style="48" customWidth="1"/>
    <col min="9229" max="9472" width="9" style="48"/>
    <col min="9473" max="9473" width="3.875" style="48" customWidth="1"/>
    <col min="9474" max="9474" width="5.875" style="48" customWidth="1"/>
    <col min="9475" max="9475" width="7.875" style="48" customWidth="1"/>
    <col min="9476" max="9476" width="7.5" style="48" customWidth="1"/>
    <col min="9477" max="9477" width="29.75" style="48" customWidth="1"/>
    <col min="9478" max="9478" width="17.375" style="48" customWidth="1"/>
    <col min="9479" max="9479" width="15.875" style="48" customWidth="1"/>
    <col min="9480" max="9480" width="16.5" style="48" customWidth="1"/>
    <col min="9481" max="9481" width="15.125" style="48" customWidth="1"/>
    <col min="9482" max="9482" width="13.25" style="48" customWidth="1"/>
    <col min="9483" max="9483" width="17.875" style="48" customWidth="1"/>
    <col min="9484" max="9484" width="19.25" style="48" customWidth="1"/>
    <col min="9485" max="9728" width="9" style="48"/>
    <col min="9729" max="9729" width="3.875" style="48" customWidth="1"/>
    <col min="9730" max="9730" width="5.875" style="48" customWidth="1"/>
    <col min="9731" max="9731" width="7.875" style="48" customWidth="1"/>
    <col min="9732" max="9732" width="7.5" style="48" customWidth="1"/>
    <col min="9733" max="9733" width="29.75" style="48" customWidth="1"/>
    <col min="9734" max="9734" width="17.375" style="48" customWidth="1"/>
    <col min="9735" max="9735" width="15.875" style="48" customWidth="1"/>
    <col min="9736" max="9736" width="16.5" style="48" customWidth="1"/>
    <col min="9737" max="9737" width="15.125" style="48" customWidth="1"/>
    <col min="9738" max="9738" width="13.25" style="48" customWidth="1"/>
    <col min="9739" max="9739" width="17.875" style="48" customWidth="1"/>
    <col min="9740" max="9740" width="19.25" style="48" customWidth="1"/>
    <col min="9741" max="9984" width="9" style="48"/>
    <col min="9985" max="9985" width="3.875" style="48" customWidth="1"/>
    <col min="9986" max="9986" width="5.875" style="48" customWidth="1"/>
    <col min="9987" max="9987" width="7.875" style="48" customWidth="1"/>
    <col min="9988" max="9988" width="7.5" style="48" customWidth="1"/>
    <col min="9989" max="9989" width="29.75" style="48" customWidth="1"/>
    <col min="9990" max="9990" width="17.375" style="48" customWidth="1"/>
    <col min="9991" max="9991" width="15.875" style="48" customWidth="1"/>
    <col min="9992" max="9992" width="16.5" style="48" customWidth="1"/>
    <col min="9993" max="9993" width="15.125" style="48" customWidth="1"/>
    <col min="9994" max="9994" width="13.25" style="48" customWidth="1"/>
    <col min="9995" max="9995" width="17.875" style="48" customWidth="1"/>
    <col min="9996" max="9996" width="19.25" style="48" customWidth="1"/>
    <col min="9997" max="10240" width="9" style="48"/>
    <col min="10241" max="10241" width="3.875" style="48" customWidth="1"/>
    <col min="10242" max="10242" width="5.875" style="48" customWidth="1"/>
    <col min="10243" max="10243" width="7.875" style="48" customWidth="1"/>
    <col min="10244" max="10244" width="7.5" style="48" customWidth="1"/>
    <col min="10245" max="10245" width="29.75" style="48" customWidth="1"/>
    <col min="10246" max="10246" width="17.375" style="48" customWidth="1"/>
    <col min="10247" max="10247" width="15.875" style="48" customWidth="1"/>
    <col min="10248" max="10248" width="16.5" style="48" customWidth="1"/>
    <col min="10249" max="10249" width="15.125" style="48" customWidth="1"/>
    <col min="10250" max="10250" width="13.25" style="48" customWidth="1"/>
    <col min="10251" max="10251" width="17.875" style="48" customWidth="1"/>
    <col min="10252" max="10252" width="19.25" style="48" customWidth="1"/>
    <col min="10253" max="10496" width="9" style="48"/>
    <col min="10497" max="10497" width="3.875" style="48" customWidth="1"/>
    <col min="10498" max="10498" width="5.875" style="48" customWidth="1"/>
    <col min="10499" max="10499" width="7.875" style="48" customWidth="1"/>
    <col min="10500" max="10500" width="7.5" style="48" customWidth="1"/>
    <col min="10501" max="10501" width="29.75" style="48" customWidth="1"/>
    <col min="10502" max="10502" width="17.375" style="48" customWidth="1"/>
    <col min="10503" max="10503" width="15.875" style="48" customWidth="1"/>
    <col min="10504" max="10504" width="16.5" style="48" customWidth="1"/>
    <col min="10505" max="10505" width="15.125" style="48" customWidth="1"/>
    <col min="10506" max="10506" width="13.25" style="48" customWidth="1"/>
    <col min="10507" max="10507" width="17.875" style="48" customWidth="1"/>
    <col min="10508" max="10508" width="19.25" style="48" customWidth="1"/>
    <col min="10509" max="10752" width="9" style="48"/>
    <col min="10753" max="10753" width="3.875" style="48" customWidth="1"/>
    <col min="10754" max="10754" width="5.875" style="48" customWidth="1"/>
    <col min="10755" max="10755" width="7.875" style="48" customWidth="1"/>
    <col min="10756" max="10756" width="7.5" style="48" customWidth="1"/>
    <col min="10757" max="10757" width="29.75" style="48" customWidth="1"/>
    <col min="10758" max="10758" width="17.375" style="48" customWidth="1"/>
    <col min="10759" max="10759" width="15.875" style="48" customWidth="1"/>
    <col min="10760" max="10760" width="16.5" style="48" customWidth="1"/>
    <col min="10761" max="10761" width="15.125" style="48" customWidth="1"/>
    <col min="10762" max="10762" width="13.25" style="48" customWidth="1"/>
    <col min="10763" max="10763" width="17.875" style="48" customWidth="1"/>
    <col min="10764" max="10764" width="19.25" style="48" customWidth="1"/>
    <col min="10765" max="11008" width="9" style="48"/>
    <col min="11009" max="11009" width="3.875" style="48" customWidth="1"/>
    <col min="11010" max="11010" width="5.875" style="48" customWidth="1"/>
    <col min="11011" max="11011" width="7.875" style="48" customWidth="1"/>
    <col min="11012" max="11012" width="7.5" style="48" customWidth="1"/>
    <col min="11013" max="11013" width="29.75" style="48" customWidth="1"/>
    <col min="11014" max="11014" width="17.375" style="48" customWidth="1"/>
    <col min="11015" max="11015" width="15.875" style="48" customWidth="1"/>
    <col min="11016" max="11016" width="16.5" style="48" customWidth="1"/>
    <col min="11017" max="11017" width="15.125" style="48" customWidth="1"/>
    <col min="11018" max="11018" width="13.25" style="48" customWidth="1"/>
    <col min="11019" max="11019" width="17.875" style="48" customWidth="1"/>
    <col min="11020" max="11020" width="19.25" style="48" customWidth="1"/>
    <col min="11021" max="11264" width="9" style="48"/>
    <col min="11265" max="11265" width="3.875" style="48" customWidth="1"/>
    <col min="11266" max="11266" width="5.875" style="48" customWidth="1"/>
    <col min="11267" max="11267" width="7.875" style="48" customWidth="1"/>
    <col min="11268" max="11268" width="7.5" style="48" customWidth="1"/>
    <col min="11269" max="11269" width="29.75" style="48" customWidth="1"/>
    <col min="11270" max="11270" width="17.375" style="48" customWidth="1"/>
    <col min="11271" max="11271" width="15.875" style="48" customWidth="1"/>
    <col min="11272" max="11272" width="16.5" style="48" customWidth="1"/>
    <col min="11273" max="11273" width="15.125" style="48" customWidth="1"/>
    <col min="11274" max="11274" width="13.25" style="48" customWidth="1"/>
    <col min="11275" max="11275" width="17.875" style="48" customWidth="1"/>
    <col min="11276" max="11276" width="19.25" style="48" customWidth="1"/>
    <col min="11277" max="11520" width="9" style="48"/>
    <col min="11521" max="11521" width="3.875" style="48" customWidth="1"/>
    <col min="11522" max="11522" width="5.875" style="48" customWidth="1"/>
    <col min="11523" max="11523" width="7.875" style="48" customWidth="1"/>
    <col min="11524" max="11524" width="7.5" style="48" customWidth="1"/>
    <col min="11525" max="11525" width="29.75" style="48" customWidth="1"/>
    <col min="11526" max="11526" width="17.375" style="48" customWidth="1"/>
    <col min="11527" max="11527" width="15.875" style="48" customWidth="1"/>
    <col min="11528" max="11528" width="16.5" style="48" customWidth="1"/>
    <col min="11529" max="11529" width="15.125" style="48" customWidth="1"/>
    <col min="11530" max="11530" width="13.25" style="48" customWidth="1"/>
    <col min="11531" max="11531" width="17.875" style="48" customWidth="1"/>
    <col min="11532" max="11532" width="19.25" style="48" customWidth="1"/>
    <col min="11533" max="11776" width="9" style="48"/>
    <col min="11777" max="11777" width="3.875" style="48" customWidth="1"/>
    <col min="11778" max="11778" width="5.875" style="48" customWidth="1"/>
    <col min="11779" max="11779" width="7.875" style="48" customWidth="1"/>
    <col min="11780" max="11780" width="7.5" style="48" customWidth="1"/>
    <col min="11781" max="11781" width="29.75" style="48" customWidth="1"/>
    <col min="11782" max="11782" width="17.375" style="48" customWidth="1"/>
    <col min="11783" max="11783" width="15.875" style="48" customWidth="1"/>
    <col min="11784" max="11784" width="16.5" style="48" customWidth="1"/>
    <col min="11785" max="11785" width="15.125" style="48" customWidth="1"/>
    <col min="11786" max="11786" width="13.25" style="48" customWidth="1"/>
    <col min="11787" max="11787" width="17.875" style="48" customWidth="1"/>
    <col min="11788" max="11788" width="19.25" style="48" customWidth="1"/>
    <col min="11789" max="12032" width="9" style="48"/>
    <col min="12033" max="12033" width="3.875" style="48" customWidth="1"/>
    <col min="12034" max="12034" width="5.875" style="48" customWidth="1"/>
    <col min="12035" max="12035" width="7.875" style="48" customWidth="1"/>
    <col min="12036" max="12036" width="7.5" style="48" customWidth="1"/>
    <col min="12037" max="12037" width="29.75" style="48" customWidth="1"/>
    <col min="12038" max="12038" width="17.375" style="48" customWidth="1"/>
    <col min="12039" max="12039" width="15.875" style="48" customWidth="1"/>
    <col min="12040" max="12040" width="16.5" style="48" customWidth="1"/>
    <col min="12041" max="12041" width="15.125" style="48" customWidth="1"/>
    <col min="12042" max="12042" width="13.25" style="48" customWidth="1"/>
    <col min="12043" max="12043" width="17.875" style="48" customWidth="1"/>
    <col min="12044" max="12044" width="19.25" style="48" customWidth="1"/>
    <col min="12045" max="12288" width="9" style="48"/>
    <col min="12289" max="12289" width="3.875" style="48" customWidth="1"/>
    <col min="12290" max="12290" width="5.875" style="48" customWidth="1"/>
    <col min="12291" max="12291" width="7.875" style="48" customWidth="1"/>
    <col min="12292" max="12292" width="7.5" style="48" customWidth="1"/>
    <col min="12293" max="12293" width="29.75" style="48" customWidth="1"/>
    <col min="12294" max="12294" width="17.375" style="48" customWidth="1"/>
    <col min="12295" max="12295" width="15.875" style="48" customWidth="1"/>
    <col min="12296" max="12296" width="16.5" style="48" customWidth="1"/>
    <col min="12297" max="12297" width="15.125" style="48" customWidth="1"/>
    <col min="12298" max="12298" width="13.25" style="48" customWidth="1"/>
    <col min="12299" max="12299" width="17.875" style="48" customWidth="1"/>
    <col min="12300" max="12300" width="19.25" style="48" customWidth="1"/>
    <col min="12301" max="12544" width="9" style="48"/>
    <col min="12545" max="12545" width="3.875" style="48" customWidth="1"/>
    <col min="12546" max="12546" width="5.875" style="48" customWidth="1"/>
    <col min="12547" max="12547" width="7.875" style="48" customWidth="1"/>
    <col min="12548" max="12548" width="7.5" style="48" customWidth="1"/>
    <col min="12549" max="12549" width="29.75" style="48" customWidth="1"/>
    <col min="12550" max="12550" width="17.375" style="48" customWidth="1"/>
    <col min="12551" max="12551" width="15.875" style="48" customWidth="1"/>
    <col min="12552" max="12552" width="16.5" style="48" customWidth="1"/>
    <col min="12553" max="12553" width="15.125" style="48" customWidth="1"/>
    <col min="12554" max="12554" width="13.25" style="48" customWidth="1"/>
    <col min="12555" max="12555" width="17.875" style="48" customWidth="1"/>
    <col min="12556" max="12556" width="19.25" style="48" customWidth="1"/>
    <col min="12557" max="12800" width="9" style="48"/>
    <col min="12801" max="12801" width="3.875" style="48" customWidth="1"/>
    <col min="12802" max="12802" width="5.875" style="48" customWidth="1"/>
    <col min="12803" max="12803" width="7.875" style="48" customWidth="1"/>
    <col min="12804" max="12804" width="7.5" style="48" customWidth="1"/>
    <col min="12805" max="12805" width="29.75" style="48" customWidth="1"/>
    <col min="12806" max="12806" width="17.375" style="48" customWidth="1"/>
    <col min="12807" max="12807" width="15.875" style="48" customWidth="1"/>
    <col min="12808" max="12808" width="16.5" style="48" customWidth="1"/>
    <col min="12809" max="12809" width="15.125" style="48" customWidth="1"/>
    <col min="12810" max="12810" width="13.25" style="48" customWidth="1"/>
    <col min="12811" max="12811" width="17.875" style="48" customWidth="1"/>
    <col min="12812" max="12812" width="19.25" style="48" customWidth="1"/>
    <col min="12813" max="13056" width="9" style="48"/>
    <col min="13057" max="13057" width="3.875" style="48" customWidth="1"/>
    <col min="13058" max="13058" width="5.875" style="48" customWidth="1"/>
    <col min="13059" max="13059" width="7.875" style="48" customWidth="1"/>
    <col min="13060" max="13060" width="7.5" style="48" customWidth="1"/>
    <col min="13061" max="13061" width="29.75" style="48" customWidth="1"/>
    <col min="13062" max="13062" width="17.375" style="48" customWidth="1"/>
    <col min="13063" max="13063" width="15.875" style="48" customWidth="1"/>
    <col min="13064" max="13064" width="16.5" style="48" customWidth="1"/>
    <col min="13065" max="13065" width="15.125" style="48" customWidth="1"/>
    <col min="13066" max="13066" width="13.25" style="48" customWidth="1"/>
    <col min="13067" max="13067" width="17.875" style="48" customWidth="1"/>
    <col min="13068" max="13068" width="19.25" style="48" customWidth="1"/>
    <col min="13069" max="13312" width="9" style="48"/>
    <col min="13313" max="13313" width="3.875" style="48" customWidth="1"/>
    <col min="13314" max="13314" width="5.875" style="48" customWidth="1"/>
    <col min="13315" max="13315" width="7.875" style="48" customWidth="1"/>
    <col min="13316" max="13316" width="7.5" style="48" customWidth="1"/>
    <col min="13317" max="13317" width="29.75" style="48" customWidth="1"/>
    <col min="13318" max="13318" width="17.375" style="48" customWidth="1"/>
    <col min="13319" max="13319" width="15.875" style="48" customWidth="1"/>
    <col min="13320" max="13320" width="16.5" style="48" customWidth="1"/>
    <col min="13321" max="13321" width="15.125" style="48" customWidth="1"/>
    <col min="13322" max="13322" width="13.25" style="48" customWidth="1"/>
    <col min="13323" max="13323" width="17.875" style="48" customWidth="1"/>
    <col min="13324" max="13324" width="19.25" style="48" customWidth="1"/>
    <col min="13325" max="13568" width="9" style="48"/>
    <col min="13569" max="13569" width="3.875" style="48" customWidth="1"/>
    <col min="13570" max="13570" width="5.875" style="48" customWidth="1"/>
    <col min="13571" max="13571" width="7.875" style="48" customWidth="1"/>
    <col min="13572" max="13572" width="7.5" style="48" customWidth="1"/>
    <col min="13573" max="13573" width="29.75" style="48" customWidth="1"/>
    <col min="13574" max="13574" width="17.375" style="48" customWidth="1"/>
    <col min="13575" max="13575" width="15.875" style="48" customWidth="1"/>
    <col min="13576" max="13576" width="16.5" style="48" customWidth="1"/>
    <col min="13577" max="13577" width="15.125" style="48" customWidth="1"/>
    <col min="13578" max="13578" width="13.25" style="48" customWidth="1"/>
    <col min="13579" max="13579" width="17.875" style="48" customWidth="1"/>
    <col min="13580" max="13580" width="19.25" style="48" customWidth="1"/>
    <col min="13581" max="13824" width="9" style="48"/>
    <col min="13825" max="13825" width="3.875" style="48" customWidth="1"/>
    <col min="13826" max="13826" width="5.875" style="48" customWidth="1"/>
    <col min="13827" max="13827" width="7.875" style="48" customWidth="1"/>
    <col min="13828" max="13828" width="7.5" style="48" customWidth="1"/>
    <col min="13829" max="13829" width="29.75" style="48" customWidth="1"/>
    <col min="13830" max="13830" width="17.375" style="48" customWidth="1"/>
    <col min="13831" max="13831" width="15.875" style="48" customWidth="1"/>
    <col min="13832" max="13832" width="16.5" style="48" customWidth="1"/>
    <col min="13833" max="13833" width="15.125" style="48" customWidth="1"/>
    <col min="13834" max="13834" width="13.25" style="48" customWidth="1"/>
    <col min="13835" max="13835" width="17.875" style="48" customWidth="1"/>
    <col min="13836" max="13836" width="19.25" style="48" customWidth="1"/>
    <col min="13837" max="14080" width="9" style="48"/>
    <col min="14081" max="14081" width="3.875" style="48" customWidth="1"/>
    <col min="14082" max="14082" width="5.875" style="48" customWidth="1"/>
    <col min="14083" max="14083" width="7.875" style="48" customWidth="1"/>
    <col min="14084" max="14084" width="7.5" style="48" customWidth="1"/>
    <col min="14085" max="14085" width="29.75" style="48" customWidth="1"/>
    <col min="14086" max="14086" width="17.375" style="48" customWidth="1"/>
    <col min="14087" max="14087" width="15.875" style="48" customWidth="1"/>
    <col min="14088" max="14088" width="16.5" style="48" customWidth="1"/>
    <col min="14089" max="14089" width="15.125" style="48" customWidth="1"/>
    <col min="14090" max="14090" width="13.25" style="48" customWidth="1"/>
    <col min="14091" max="14091" width="17.875" style="48" customWidth="1"/>
    <col min="14092" max="14092" width="19.25" style="48" customWidth="1"/>
    <col min="14093" max="14336" width="9" style="48"/>
    <col min="14337" max="14337" width="3.875" style="48" customWidth="1"/>
    <col min="14338" max="14338" width="5.875" style="48" customWidth="1"/>
    <col min="14339" max="14339" width="7.875" style="48" customWidth="1"/>
    <col min="14340" max="14340" width="7.5" style="48" customWidth="1"/>
    <col min="14341" max="14341" width="29.75" style="48" customWidth="1"/>
    <col min="14342" max="14342" width="17.375" style="48" customWidth="1"/>
    <col min="14343" max="14343" width="15.875" style="48" customWidth="1"/>
    <col min="14344" max="14344" width="16.5" style="48" customWidth="1"/>
    <col min="14345" max="14345" width="15.125" style="48" customWidth="1"/>
    <col min="14346" max="14346" width="13.25" style="48" customWidth="1"/>
    <col min="14347" max="14347" width="17.875" style="48" customWidth="1"/>
    <col min="14348" max="14348" width="19.25" style="48" customWidth="1"/>
    <col min="14349" max="14592" width="9" style="48"/>
    <col min="14593" max="14593" width="3.875" style="48" customWidth="1"/>
    <col min="14594" max="14594" width="5.875" style="48" customWidth="1"/>
    <col min="14595" max="14595" width="7.875" style="48" customWidth="1"/>
    <col min="14596" max="14596" width="7.5" style="48" customWidth="1"/>
    <col min="14597" max="14597" width="29.75" style="48" customWidth="1"/>
    <col min="14598" max="14598" width="17.375" style="48" customWidth="1"/>
    <col min="14599" max="14599" width="15.875" style="48" customWidth="1"/>
    <col min="14600" max="14600" width="16.5" style="48" customWidth="1"/>
    <col min="14601" max="14601" width="15.125" style="48" customWidth="1"/>
    <col min="14602" max="14602" width="13.25" style="48" customWidth="1"/>
    <col min="14603" max="14603" width="17.875" style="48" customWidth="1"/>
    <col min="14604" max="14604" width="19.25" style="48" customWidth="1"/>
    <col min="14605" max="14848" width="9" style="48"/>
    <col min="14849" max="14849" width="3.875" style="48" customWidth="1"/>
    <col min="14850" max="14850" width="5.875" style="48" customWidth="1"/>
    <col min="14851" max="14851" width="7.875" style="48" customWidth="1"/>
    <col min="14852" max="14852" width="7.5" style="48" customWidth="1"/>
    <col min="14853" max="14853" width="29.75" style="48" customWidth="1"/>
    <col min="14854" max="14854" width="17.375" style="48" customWidth="1"/>
    <col min="14855" max="14855" width="15.875" style="48" customWidth="1"/>
    <col min="14856" max="14856" width="16.5" style="48" customWidth="1"/>
    <col min="14857" max="14857" width="15.125" style="48" customWidth="1"/>
    <col min="14858" max="14858" width="13.25" style="48" customWidth="1"/>
    <col min="14859" max="14859" width="17.875" style="48" customWidth="1"/>
    <col min="14860" max="14860" width="19.25" style="48" customWidth="1"/>
    <col min="14861" max="15104" width="9" style="48"/>
    <col min="15105" max="15105" width="3.875" style="48" customWidth="1"/>
    <col min="15106" max="15106" width="5.875" style="48" customWidth="1"/>
    <col min="15107" max="15107" width="7.875" style="48" customWidth="1"/>
    <col min="15108" max="15108" width="7.5" style="48" customWidth="1"/>
    <col min="15109" max="15109" width="29.75" style="48" customWidth="1"/>
    <col min="15110" max="15110" width="17.375" style="48" customWidth="1"/>
    <col min="15111" max="15111" width="15.875" style="48" customWidth="1"/>
    <col min="15112" max="15112" width="16.5" style="48" customWidth="1"/>
    <col min="15113" max="15113" width="15.125" style="48" customWidth="1"/>
    <col min="15114" max="15114" width="13.25" style="48" customWidth="1"/>
    <col min="15115" max="15115" width="17.875" style="48" customWidth="1"/>
    <col min="15116" max="15116" width="19.25" style="48" customWidth="1"/>
    <col min="15117" max="15360" width="9" style="48"/>
    <col min="15361" max="15361" width="3.875" style="48" customWidth="1"/>
    <col min="15362" max="15362" width="5.875" style="48" customWidth="1"/>
    <col min="15363" max="15363" width="7.875" style="48" customWidth="1"/>
    <col min="15364" max="15364" width="7.5" style="48" customWidth="1"/>
    <col min="15365" max="15365" width="29.75" style="48" customWidth="1"/>
    <col min="15366" max="15366" width="17.375" style="48" customWidth="1"/>
    <col min="15367" max="15367" width="15.875" style="48" customWidth="1"/>
    <col min="15368" max="15368" width="16.5" style="48" customWidth="1"/>
    <col min="15369" max="15369" width="15.125" style="48" customWidth="1"/>
    <col min="15370" max="15370" width="13.25" style="48" customWidth="1"/>
    <col min="15371" max="15371" width="17.875" style="48" customWidth="1"/>
    <col min="15372" max="15372" width="19.25" style="48" customWidth="1"/>
    <col min="15373" max="15616" width="9" style="48"/>
    <col min="15617" max="15617" width="3.875" style="48" customWidth="1"/>
    <col min="15618" max="15618" width="5.875" style="48" customWidth="1"/>
    <col min="15619" max="15619" width="7.875" style="48" customWidth="1"/>
    <col min="15620" max="15620" width="7.5" style="48" customWidth="1"/>
    <col min="15621" max="15621" width="29.75" style="48" customWidth="1"/>
    <col min="15622" max="15622" width="17.375" style="48" customWidth="1"/>
    <col min="15623" max="15623" width="15.875" style="48" customWidth="1"/>
    <col min="15624" max="15624" width="16.5" style="48" customWidth="1"/>
    <col min="15625" max="15625" width="15.125" style="48" customWidth="1"/>
    <col min="15626" max="15626" width="13.25" style="48" customWidth="1"/>
    <col min="15627" max="15627" width="17.875" style="48" customWidth="1"/>
    <col min="15628" max="15628" width="19.25" style="48" customWidth="1"/>
    <col min="15629" max="15872" width="9" style="48"/>
    <col min="15873" max="15873" width="3.875" style="48" customWidth="1"/>
    <col min="15874" max="15874" width="5.875" style="48" customWidth="1"/>
    <col min="15875" max="15875" width="7.875" style="48" customWidth="1"/>
    <col min="15876" max="15876" width="7.5" style="48" customWidth="1"/>
    <col min="15877" max="15877" width="29.75" style="48" customWidth="1"/>
    <col min="15878" max="15878" width="17.375" style="48" customWidth="1"/>
    <col min="15879" max="15879" width="15.875" style="48" customWidth="1"/>
    <col min="15880" max="15880" width="16.5" style="48" customWidth="1"/>
    <col min="15881" max="15881" width="15.125" style="48" customWidth="1"/>
    <col min="15882" max="15882" width="13.25" style="48" customWidth="1"/>
    <col min="15883" max="15883" width="17.875" style="48" customWidth="1"/>
    <col min="15884" max="15884" width="19.25" style="48" customWidth="1"/>
    <col min="15885" max="16128" width="9" style="48"/>
    <col min="16129" max="16129" width="3.875" style="48" customWidth="1"/>
    <col min="16130" max="16130" width="5.875" style="48" customWidth="1"/>
    <col min="16131" max="16131" width="7.875" style="48" customWidth="1"/>
    <col min="16132" max="16132" width="7.5" style="48" customWidth="1"/>
    <col min="16133" max="16133" width="29.75" style="48" customWidth="1"/>
    <col min="16134" max="16134" width="17.375" style="48" customWidth="1"/>
    <col min="16135" max="16135" width="15.875" style="48" customWidth="1"/>
    <col min="16136" max="16136" width="16.5" style="48" customWidth="1"/>
    <col min="16137" max="16137" width="15.125" style="48" customWidth="1"/>
    <col min="16138" max="16138" width="13.25" style="48" customWidth="1"/>
    <col min="16139" max="16139" width="17.875" style="48" customWidth="1"/>
    <col min="16140" max="16140" width="19.25" style="48" customWidth="1"/>
    <col min="16141" max="16384" width="9" style="48"/>
  </cols>
  <sheetData>
    <row r="1" spans="1:12" ht="12.75" customHeight="1">
      <c r="B1" s="49"/>
      <c r="C1" s="49"/>
      <c r="D1" s="49"/>
      <c r="E1" s="5" t="s">
        <v>1</v>
      </c>
      <c r="F1" s="50"/>
      <c r="G1" s="50"/>
      <c r="I1" s="51" t="s">
        <v>54</v>
      </c>
      <c r="K1" s="48" t="s">
        <v>1</v>
      </c>
      <c r="L1" s="52"/>
    </row>
    <row r="2" spans="1:12" ht="12.75" customHeight="1">
      <c r="B2" s="49"/>
      <c r="C2" s="49"/>
      <c r="D2" s="49"/>
      <c r="E2" s="175" t="s">
        <v>1</v>
      </c>
      <c r="F2" s="175"/>
      <c r="G2" s="50"/>
      <c r="I2" s="7" t="s">
        <v>133</v>
      </c>
      <c r="L2" s="52"/>
    </row>
    <row r="3" spans="1:12" ht="12.75" customHeight="1">
      <c r="B3" s="49"/>
      <c r="C3" s="49"/>
      <c r="D3" s="49"/>
      <c r="E3" s="175"/>
      <c r="F3" s="175"/>
      <c r="G3" s="50"/>
      <c r="I3" s="7" t="s">
        <v>2</v>
      </c>
      <c r="L3" s="52"/>
    </row>
    <row r="4" spans="1:12" ht="12.75" customHeight="1">
      <c r="E4" s="175"/>
      <c r="F4" s="175"/>
      <c r="I4" s="7" t="s">
        <v>51</v>
      </c>
      <c r="L4" s="52"/>
    </row>
    <row r="5" spans="1:12" ht="12.75" customHeight="1">
      <c r="I5" s="7" t="s">
        <v>52</v>
      </c>
      <c r="L5" s="52"/>
    </row>
    <row r="6" spans="1:12" ht="18">
      <c r="A6" s="176" t="s">
        <v>55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</row>
    <row r="7" spans="1:12" s="53" customFormat="1" ht="12.75" customHeight="1">
      <c r="A7" s="177" t="s">
        <v>4</v>
      </c>
      <c r="B7" s="177" t="s">
        <v>56</v>
      </c>
      <c r="C7" s="178" t="s">
        <v>57</v>
      </c>
      <c r="D7" s="179" t="s">
        <v>58</v>
      </c>
      <c r="E7" s="182" t="s">
        <v>59</v>
      </c>
      <c r="F7" s="182" t="s">
        <v>60</v>
      </c>
      <c r="G7" s="183" t="s">
        <v>10</v>
      </c>
      <c r="H7" s="184"/>
      <c r="I7" s="184"/>
      <c r="J7" s="184"/>
      <c r="K7" s="185"/>
      <c r="L7" s="182" t="s">
        <v>61</v>
      </c>
    </row>
    <row r="8" spans="1:12" s="53" customFormat="1" ht="12.75" customHeight="1">
      <c r="A8" s="177"/>
      <c r="B8" s="177"/>
      <c r="C8" s="178"/>
      <c r="D8" s="180"/>
      <c r="E8" s="182"/>
      <c r="F8" s="182"/>
      <c r="G8" s="182" t="s">
        <v>62</v>
      </c>
      <c r="H8" s="183" t="s">
        <v>63</v>
      </c>
      <c r="I8" s="186"/>
      <c r="J8" s="187"/>
      <c r="K8" s="188" t="s">
        <v>64</v>
      </c>
      <c r="L8" s="182"/>
    </row>
    <row r="9" spans="1:12" s="53" customFormat="1" ht="12.75" customHeight="1">
      <c r="A9" s="177"/>
      <c r="B9" s="177"/>
      <c r="C9" s="178"/>
      <c r="D9" s="180"/>
      <c r="E9" s="182"/>
      <c r="F9" s="182"/>
      <c r="G9" s="182"/>
      <c r="H9" s="182" t="s">
        <v>65</v>
      </c>
      <c r="I9" s="182" t="s">
        <v>66</v>
      </c>
      <c r="J9" s="188" t="s">
        <v>67</v>
      </c>
      <c r="K9" s="189"/>
      <c r="L9" s="182"/>
    </row>
    <row r="10" spans="1:12" s="53" customFormat="1">
      <c r="A10" s="177"/>
      <c r="B10" s="177"/>
      <c r="C10" s="178"/>
      <c r="D10" s="180"/>
      <c r="E10" s="182"/>
      <c r="F10" s="182"/>
      <c r="G10" s="182"/>
      <c r="H10" s="182"/>
      <c r="I10" s="182"/>
      <c r="J10" s="191"/>
      <c r="K10" s="189"/>
      <c r="L10" s="182"/>
    </row>
    <row r="11" spans="1:12" s="53" customFormat="1" ht="25.5" customHeight="1">
      <c r="A11" s="177"/>
      <c r="B11" s="177"/>
      <c r="C11" s="178"/>
      <c r="D11" s="181"/>
      <c r="E11" s="182"/>
      <c r="F11" s="182"/>
      <c r="G11" s="182"/>
      <c r="H11" s="182"/>
      <c r="I11" s="182"/>
      <c r="J11" s="192"/>
      <c r="K11" s="190"/>
      <c r="L11" s="182"/>
    </row>
    <row r="12" spans="1:12" ht="21.75" customHeight="1">
      <c r="A12" s="54">
        <v>1</v>
      </c>
      <c r="B12" s="55" t="s">
        <v>68</v>
      </c>
      <c r="C12" s="55" t="s">
        <v>69</v>
      </c>
      <c r="D12" s="56">
        <v>6210</v>
      </c>
      <c r="E12" s="57" t="s">
        <v>70</v>
      </c>
      <c r="F12" s="58">
        <v>2100000</v>
      </c>
      <c r="G12" s="58">
        <v>201000</v>
      </c>
      <c r="H12" s="58">
        <v>201000</v>
      </c>
      <c r="I12" s="59"/>
      <c r="J12" s="193" t="s">
        <v>71</v>
      </c>
      <c r="K12" s="59"/>
      <c r="L12" s="195" t="s">
        <v>72</v>
      </c>
    </row>
    <row r="13" spans="1:12" ht="15.75" customHeight="1">
      <c r="A13" s="60"/>
      <c r="B13" s="61"/>
      <c r="C13" s="61"/>
      <c r="D13" s="61"/>
      <c r="E13" s="62" t="s">
        <v>73</v>
      </c>
      <c r="F13" s="63"/>
      <c r="G13" s="64"/>
      <c r="H13" s="64"/>
      <c r="I13" s="64"/>
      <c r="J13" s="194"/>
      <c r="K13" s="64"/>
      <c r="L13" s="196"/>
    </row>
    <row r="14" spans="1:12" ht="24" customHeight="1">
      <c r="A14" s="60"/>
      <c r="B14" s="61"/>
      <c r="C14" s="61"/>
      <c r="D14" s="61"/>
      <c r="E14" s="62" t="s">
        <v>74</v>
      </c>
      <c r="F14" s="63"/>
      <c r="G14" s="64"/>
      <c r="H14" s="64"/>
      <c r="I14" s="65"/>
      <c r="J14" s="194"/>
      <c r="K14" s="64"/>
      <c r="L14" s="196"/>
    </row>
    <row r="15" spans="1:12" ht="21" customHeight="1">
      <c r="A15" s="60"/>
      <c r="B15" s="66"/>
      <c r="C15" s="66"/>
      <c r="D15" s="66"/>
      <c r="E15" s="67" t="s">
        <v>75</v>
      </c>
      <c r="F15" s="68"/>
      <c r="G15" s="69"/>
      <c r="H15" s="69"/>
      <c r="I15" s="70"/>
      <c r="J15" s="194"/>
      <c r="K15" s="69"/>
      <c r="L15" s="196"/>
    </row>
    <row r="16" spans="1:12" ht="34.5" customHeight="1">
      <c r="A16" s="54">
        <v>2</v>
      </c>
      <c r="B16" s="55" t="s">
        <v>68</v>
      </c>
      <c r="C16" s="55" t="s">
        <v>69</v>
      </c>
      <c r="D16" s="55">
        <v>6050</v>
      </c>
      <c r="E16" s="71" t="s">
        <v>76</v>
      </c>
      <c r="F16" s="72">
        <v>10000</v>
      </c>
      <c r="G16" s="72">
        <v>10000</v>
      </c>
      <c r="H16" s="72">
        <v>10000</v>
      </c>
      <c r="I16" s="72"/>
      <c r="J16" s="73" t="s">
        <v>77</v>
      </c>
      <c r="K16" s="72"/>
      <c r="L16" s="74" t="s">
        <v>78</v>
      </c>
    </row>
    <row r="17" spans="1:12" ht="32.25" customHeight="1">
      <c r="A17" s="75">
        <v>3</v>
      </c>
      <c r="B17" s="55">
        <v>600</v>
      </c>
      <c r="C17" s="76">
        <v>60013</v>
      </c>
      <c r="D17" s="76">
        <v>6300</v>
      </c>
      <c r="E17" s="77" t="s">
        <v>79</v>
      </c>
      <c r="F17" s="72">
        <v>550000</v>
      </c>
      <c r="G17" s="72">
        <v>550000</v>
      </c>
      <c r="H17" s="72">
        <v>550000</v>
      </c>
      <c r="I17" s="72"/>
      <c r="J17" s="73" t="s">
        <v>77</v>
      </c>
      <c r="K17" s="72"/>
      <c r="L17" s="74" t="s">
        <v>80</v>
      </c>
    </row>
    <row r="18" spans="1:12" ht="34.5" customHeight="1">
      <c r="A18" s="75">
        <v>4</v>
      </c>
      <c r="B18" s="78">
        <v>600</v>
      </c>
      <c r="C18" s="76">
        <v>60014</v>
      </c>
      <c r="D18" s="76">
        <v>6300</v>
      </c>
      <c r="E18" s="77" t="s">
        <v>81</v>
      </c>
      <c r="F18" s="72">
        <v>82500</v>
      </c>
      <c r="G18" s="72">
        <v>82500</v>
      </c>
      <c r="H18" s="72">
        <v>82500</v>
      </c>
      <c r="I18" s="72"/>
      <c r="J18" s="73" t="s">
        <v>82</v>
      </c>
      <c r="K18" s="72"/>
      <c r="L18" s="74" t="s">
        <v>83</v>
      </c>
    </row>
    <row r="19" spans="1:12" ht="35.25" customHeight="1">
      <c r="A19" s="75">
        <v>5</v>
      </c>
      <c r="B19" s="78">
        <v>600</v>
      </c>
      <c r="C19" s="76">
        <v>60014</v>
      </c>
      <c r="D19" s="76">
        <v>6300</v>
      </c>
      <c r="E19" s="77" t="s">
        <v>84</v>
      </c>
      <c r="F19" s="72">
        <v>30000</v>
      </c>
      <c r="G19" s="72">
        <v>30000</v>
      </c>
      <c r="H19" s="72">
        <v>30000</v>
      </c>
      <c r="I19" s="72"/>
      <c r="J19" s="73" t="s">
        <v>82</v>
      </c>
      <c r="K19" s="72"/>
      <c r="L19" s="74" t="s">
        <v>83</v>
      </c>
    </row>
    <row r="20" spans="1:12" ht="32.25" customHeight="1">
      <c r="A20" s="75">
        <v>6</v>
      </c>
      <c r="B20" s="78">
        <v>600</v>
      </c>
      <c r="C20" s="76">
        <v>60014</v>
      </c>
      <c r="D20" s="76">
        <v>6300</v>
      </c>
      <c r="E20" s="77" t="s">
        <v>85</v>
      </c>
      <c r="F20" s="72">
        <v>46350</v>
      </c>
      <c r="G20" s="72">
        <v>46350</v>
      </c>
      <c r="H20" s="72">
        <v>46350</v>
      </c>
      <c r="I20" s="72"/>
      <c r="J20" s="73" t="s">
        <v>82</v>
      </c>
      <c r="K20" s="72"/>
      <c r="L20" s="74" t="s">
        <v>83</v>
      </c>
    </row>
    <row r="21" spans="1:12" ht="31.5" customHeight="1">
      <c r="A21" s="75">
        <v>7</v>
      </c>
      <c r="B21" s="78">
        <v>600</v>
      </c>
      <c r="C21" s="76">
        <v>60016</v>
      </c>
      <c r="D21" s="76">
        <v>6050</v>
      </c>
      <c r="E21" s="77" t="s">
        <v>86</v>
      </c>
      <c r="F21" s="79">
        <v>1210617</v>
      </c>
      <c r="G21" s="72">
        <v>635500</v>
      </c>
      <c r="H21" s="72">
        <v>635500</v>
      </c>
      <c r="I21" s="72"/>
      <c r="J21" s="73" t="s">
        <v>82</v>
      </c>
      <c r="K21" s="72"/>
      <c r="L21" s="74" t="s">
        <v>78</v>
      </c>
    </row>
    <row r="22" spans="1:12" ht="31.5" customHeight="1">
      <c r="A22" s="80">
        <v>8</v>
      </c>
      <c r="B22" s="81">
        <v>600</v>
      </c>
      <c r="C22" s="81">
        <v>60016</v>
      </c>
      <c r="D22" s="81">
        <v>6050</v>
      </c>
      <c r="E22" s="77" t="s">
        <v>87</v>
      </c>
      <c r="F22" s="82">
        <v>759127</v>
      </c>
      <c r="G22" s="82">
        <v>400000</v>
      </c>
      <c r="H22" s="82">
        <v>400000</v>
      </c>
      <c r="I22" s="72"/>
      <c r="J22" s="73" t="s">
        <v>77</v>
      </c>
      <c r="K22" s="72" t="s">
        <v>1</v>
      </c>
      <c r="L22" s="83" t="s">
        <v>78</v>
      </c>
    </row>
    <row r="23" spans="1:12" ht="33.75" customHeight="1">
      <c r="A23" s="84">
        <v>9</v>
      </c>
      <c r="B23" s="85">
        <v>600</v>
      </c>
      <c r="C23" s="85">
        <v>60016</v>
      </c>
      <c r="D23" s="85">
        <v>6050</v>
      </c>
      <c r="E23" s="77" t="s">
        <v>88</v>
      </c>
      <c r="F23" s="72">
        <v>200000</v>
      </c>
      <c r="G23" s="72">
        <v>200000</v>
      </c>
      <c r="H23" s="72">
        <v>200000</v>
      </c>
      <c r="I23" s="72"/>
      <c r="J23" s="73" t="s">
        <v>77</v>
      </c>
      <c r="K23" s="72" t="s">
        <v>1</v>
      </c>
      <c r="L23" s="83" t="s">
        <v>78</v>
      </c>
    </row>
    <row r="24" spans="1:12" ht="45.75" customHeight="1">
      <c r="A24" s="80">
        <v>10</v>
      </c>
      <c r="B24" s="81">
        <v>600</v>
      </c>
      <c r="C24" s="81">
        <v>60016</v>
      </c>
      <c r="D24" s="81">
        <v>6050</v>
      </c>
      <c r="E24" s="77" t="s">
        <v>89</v>
      </c>
      <c r="F24" s="82">
        <v>24000</v>
      </c>
      <c r="G24" s="82">
        <v>24000</v>
      </c>
      <c r="H24" s="82">
        <v>24000</v>
      </c>
      <c r="I24" s="72"/>
      <c r="J24" s="73" t="s">
        <v>77</v>
      </c>
      <c r="K24" s="72" t="s">
        <v>1</v>
      </c>
      <c r="L24" s="83" t="s">
        <v>78</v>
      </c>
    </row>
    <row r="25" spans="1:12" ht="28.5" customHeight="1">
      <c r="A25" s="80">
        <v>11</v>
      </c>
      <c r="B25" s="86">
        <v>600</v>
      </c>
      <c r="C25" s="87">
        <v>60016</v>
      </c>
      <c r="D25" s="87">
        <v>6060</v>
      </c>
      <c r="E25" s="88" t="s">
        <v>90</v>
      </c>
      <c r="F25" s="59">
        <v>20000</v>
      </c>
      <c r="G25" s="59">
        <v>20000</v>
      </c>
      <c r="H25" s="59">
        <v>20000</v>
      </c>
      <c r="I25" s="59"/>
      <c r="J25" s="89" t="s">
        <v>91</v>
      </c>
      <c r="K25" s="59"/>
      <c r="L25" s="90" t="s">
        <v>78</v>
      </c>
    </row>
    <row r="26" spans="1:12" ht="34.5" customHeight="1">
      <c r="A26" s="75">
        <v>12</v>
      </c>
      <c r="B26" s="86">
        <v>700</v>
      </c>
      <c r="C26" s="87">
        <v>70095</v>
      </c>
      <c r="D26" s="87">
        <v>6050</v>
      </c>
      <c r="E26" s="91" t="s">
        <v>92</v>
      </c>
      <c r="F26" s="92">
        <v>8000</v>
      </c>
      <c r="G26" s="92">
        <v>8000</v>
      </c>
      <c r="H26" s="92">
        <v>8000</v>
      </c>
      <c r="I26" s="59"/>
      <c r="J26" s="93" t="s">
        <v>91</v>
      </c>
      <c r="K26" s="72"/>
      <c r="L26" s="83" t="s">
        <v>78</v>
      </c>
    </row>
    <row r="27" spans="1:12" s="94" customFormat="1" ht="33" customHeight="1">
      <c r="A27" s="75">
        <v>13</v>
      </c>
      <c r="B27" s="85">
        <v>750</v>
      </c>
      <c r="C27" s="81">
        <v>75023</v>
      </c>
      <c r="D27" s="81">
        <v>6060</v>
      </c>
      <c r="E27" s="77" t="s">
        <v>93</v>
      </c>
      <c r="F27" s="72">
        <v>10000</v>
      </c>
      <c r="G27" s="72">
        <v>10000</v>
      </c>
      <c r="H27" s="72">
        <v>10000</v>
      </c>
      <c r="I27" s="72"/>
      <c r="J27" s="73" t="s">
        <v>91</v>
      </c>
      <c r="K27" s="72"/>
      <c r="L27" s="83" t="s">
        <v>78</v>
      </c>
    </row>
    <row r="28" spans="1:12" ht="16.5" customHeight="1">
      <c r="A28" s="197">
        <v>14</v>
      </c>
      <c r="B28" s="199">
        <v>801</v>
      </c>
      <c r="C28" s="199">
        <v>80101</v>
      </c>
      <c r="D28" s="95">
        <v>6057</v>
      </c>
      <c r="E28" s="201" t="s">
        <v>94</v>
      </c>
      <c r="F28" s="203">
        <v>642832</v>
      </c>
      <c r="G28" s="203">
        <v>626473</v>
      </c>
      <c r="H28" s="173" t="s">
        <v>1</v>
      </c>
      <c r="I28" s="203"/>
      <c r="J28" s="205" t="s">
        <v>91</v>
      </c>
      <c r="K28" s="173">
        <v>478624</v>
      </c>
      <c r="L28" s="207" t="s">
        <v>78</v>
      </c>
    </row>
    <row r="29" spans="1:12" ht="19.5" customHeight="1">
      <c r="A29" s="198"/>
      <c r="B29" s="200"/>
      <c r="C29" s="200"/>
      <c r="D29" s="85">
        <v>6059</v>
      </c>
      <c r="E29" s="202"/>
      <c r="F29" s="204"/>
      <c r="G29" s="204"/>
      <c r="H29" s="174">
        <v>147849</v>
      </c>
      <c r="I29" s="204"/>
      <c r="J29" s="206"/>
      <c r="K29" s="174"/>
      <c r="L29" s="208"/>
    </row>
    <row r="30" spans="1:12" ht="17.25" customHeight="1">
      <c r="A30" s="177" t="s">
        <v>4</v>
      </c>
      <c r="B30" s="177" t="s">
        <v>56</v>
      </c>
      <c r="C30" s="178" t="s">
        <v>57</v>
      </c>
      <c r="D30" s="179" t="s">
        <v>58</v>
      </c>
      <c r="E30" s="182" t="s">
        <v>59</v>
      </c>
      <c r="F30" s="182" t="s">
        <v>60</v>
      </c>
      <c r="G30" s="183" t="s">
        <v>10</v>
      </c>
      <c r="H30" s="184"/>
      <c r="I30" s="184"/>
      <c r="J30" s="184"/>
      <c r="K30" s="185"/>
      <c r="L30" s="182" t="s">
        <v>61</v>
      </c>
    </row>
    <row r="31" spans="1:12" ht="15" customHeight="1">
      <c r="A31" s="177"/>
      <c r="B31" s="177"/>
      <c r="C31" s="178"/>
      <c r="D31" s="180"/>
      <c r="E31" s="182"/>
      <c r="F31" s="182"/>
      <c r="G31" s="182" t="s">
        <v>62</v>
      </c>
      <c r="H31" s="183" t="s">
        <v>63</v>
      </c>
      <c r="I31" s="186"/>
      <c r="J31" s="187"/>
      <c r="K31" s="188" t="s">
        <v>64</v>
      </c>
      <c r="L31" s="182"/>
    </row>
    <row r="32" spans="1:12" ht="19.5" customHeight="1">
      <c r="A32" s="177"/>
      <c r="B32" s="177"/>
      <c r="C32" s="178"/>
      <c r="D32" s="180"/>
      <c r="E32" s="182"/>
      <c r="F32" s="182"/>
      <c r="G32" s="182"/>
      <c r="H32" s="182" t="s">
        <v>65</v>
      </c>
      <c r="I32" s="182" t="s">
        <v>66</v>
      </c>
      <c r="J32" s="188" t="s">
        <v>67</v>
      </c>
      <c r="K32" s="189"/>
      <c r="L32" s="182"/>
    </row>
    <row r="33" spans="1:12" ht="9.75" customHeight="1">
      <c r="A33" s="177"/>
      <c r="B33" s="177"/>
      <c r="C33" s="178"/>
      <c r="D33" s="180"/>
      <c r="E33" s="182"/>
      <c r="F33" s="182"/>
      <c r="G33" s="182"/>
      <c r="H33" s="182"/>
      <c r="I33" s="182"/>
      <c r="J33" s="191"/>
      <c r="K33" s="189"/>
      <c r="L33" s="182"/>
    </row>
    <row r="34" spans="1:12" ht="9" customHeight="1">
      <c r="A34" s="177"/>
      <c r="B34" s="177"/>
      <c r="C34" s="178"/>
      <c r="D34" s="181"/>
      <c r="E34" s="182"/>
      <c r="F34" s="182"/>
      <c r="G34" s="182"/>
      <c r="H34" s="182"/>
      <c r="I34" s="182"/>
      <c r="J34" s="192"/>
      <c r="K34" s="190"/>
      <c r="L34" s="182"/>
    </row>
    <row r="35" spans="1:12" ht="35.25" customHeight="1">
      <c r="A35" s="75">
        <v>14</v>
      </c>
      <c r="B35" s="85">
        <v>801</v>
      </c>
      <c r="C35" s="85">
        <v>80101</v>
      </c>
      <c r="D35" s="85">
        <v>6050</v>
      </c>
      <c r="E35" s="96" t="s">
        <v>95</v>
      </c>
      <c r="F35" s="97">
        <v>58000</v>
      </c>
      <c r="G35" s="98">
        <v>58000</v>
      </c>
      <c r="H35" s="72">
        <v>58000</v>
      </c>
      <c r="I35" s="98"/>
      <c r="J35" s="73" t="s">
        <v>91</v>
      </c>
      <c r="K35" s="72"/>
      <c r="L35" s="99" t="s">
        <v>96</v>
      </c>
    </row>
    <row r="36" spans="1:12" ht="48" customHeight="1">
      <c r="A36" s="100">
        <v>15</v>
      </c>
      <c r="B36" s="101">
        <v>801</v>
      </c>
      <c r="C36" s="85">
        <v>80101</v>
      </c>
      <c r="D36" s="85">
        <v>6059</v>
      </c>
      <c r="E36" s="102" t="s">
        <v>97</v>
      </c>
      <c r="F36" s="103">
        <v>22075</v>
      </c>
      <c r="G36" s="98">
        <v>22075</v>
      </c>
      <c r="H36" s="72">
        <v>22075</v>
      </c>
      <c r="I36" s="98"/>
      <c r="J36" s="73" t="s">
        <v>91</v>
      </c>
      <c r="K36" s="72"/>
      <c r="L36" s="99" t="s">
        <v>98</v>
      </c>
    </row>
    <row r="37" spans="1:12" ht="48" customHeight="1">
      <c r="A37" s="197">
        <v>16</v>
      </c>
      <c r="B37" s="199">
        <v>900</v>
      </c>
      <c r="C37" s="231">
        <v>90001</v>
      </c>
      <c r="D37" s="231" t="s">
        <v>1</v>
      </c>
      <c r="E37" s="235" t="s">
        <v>99</v>
      </c>
      <c r="F37" s="211">
        <v>12440000</v>
      </c>
      <c r="G37" s="209">
        <f>SUM(G39:G43)</f>
        <v>947000</v>
      </c>
      <c r="H37" s="209">
        <f>SUM(H39:H43)</f>
        <v>947000</v>
      </c>
      <c r="I37" s="209">
        <f>SUM(I39:I43)</f>
        <v>0</v>
      </c>
      <c r="J37" s="193" t="s">
        <v>100</v>
      </c>
      <c r="K37" s="209">
        <f>SUM(K39:K43)</f>
        <v>0</v>
      </c>
      <c r="L37" s="104" t="s">
        <v>1</v>
      </c>
    </row>
    <row r="38" spans="1:12" ht="6" hidden="1" customHeight="1">
      <c r="A38" s="218"/>
      <c r="B38" s="230"/>
      <c r="C38" s="232"/>
      <c r="D38" s="234"/>
      <c r="E38" s="236"/>
      <c r="F38" s="212"/>
      <c r="G38" s="210"/>
      <c r="H38" s="210"/>
      <c r="I38" s="210"/>
      <c r="J38" s="194"/>
      <c r="K38" s="210"/>
      <c r="L38" s="105"/>
    </row>
    <row r="39" spans="1:12" ht="42" customHeight="1">
      <c r="A39" s="218"/>
      <c r="B39" s="230"/>
      <c r="C39" s="232"/>
      <c r="D39" s="106">
        <v>6050</v>
      </c>
      <c r="E39" s="107" t="s">
        <v>101</v>
      </c>
      <c r="F39" s="108">
        <v>518204</v>
      </c>
      <c r="G39" s="108">
        <v>300000</v>
      </c>
      <c r="H39" s="109">
        <v>300000</v>
      </c>
      <c r="I39" s="109">
        <v>0</v>
      </c>
      <c r="J39" s="194"/>
      <c r="K39" s="110"/>
      <c r="L39" s="218"/>
    </row>
    <row r="40" spans="1:12" ht="33" customHeight="1">
      <c r="A40" s="218"/>
      <c r="B40" s="230"/>
      <c r="C40" s="232"/>
      <c r="D40" s="111">
        <v>6050</v>
      </c>
      <c r="E40" s="112" t="s">
        <v>102</v>
      </c>
      <c r="F40" s="108">
        <v>510566</v>
      </c>
      <c r="G40" s="108">
        <v>400000</v>
      </c>
      <c r="H40" s="109">
        <v>400000</v>
      </c>
      <c r="I40" s="109">
        <v>0</v>
      </c>
      <c r="J40" s="194"/>
      <c r="K40" s="110"/>
      <c r="L40" s="218"/>
    </row>
    <row r="41" spans="1:12" ht="41.25" customHeight="1">
      <c r="A41" s="218"/>
      <c r="B41" s="230"/>
      <c r="C41" s="232"/>
      <c r="D41" s="113">
        <v>6050</v>
      </c>
      <c r="E41" s="114" t="s">
        <v>103</v>
      </c>
      <c r="F41" s="115">
        <v>78744</v>
      </c>
      <c r="G41" s="115">
        <v>63000</v>
      </c>
      <c r="H41" s="110">
        <v>63000</v>
      </c>
      <c r="I41" s="110">
        <v>0</v>
      </c>
      <c r="J41" s="194"/>
      <c r="K41" s="110"/>
      <c r="L41" s="218"/>
    </row>
    <row r="42" spans="1:12" ht="41.25" customHeight="1">
      <c r="A42" s="218"/>
      <c r="B42" s="230"/>
      <c r="C42" s="232"/>
      <c r="D42" s="116">
        <v>6050</v>
      </c>
      <c r="E42" s="117" t="s">
        <v>104</v>
      </c>
      <c r="F42" s="118">
        <v>177724</v>
      </c>
      <c r="G42" s="118">
        <v>164000</v>
      </c>
      <c r="H42" s="119">
        <v>164000</v>
      </c>
      <c r="I42" s="119">
        <v>0</v>
      </c>
      <c r="J42" s="194"/>
      <c r="K42" s="110"/>
      <c r="L42" s="218"/>
    </row>
    <row r="43" spans="1:12" ht="36" customHeight="1">
      <c r="A43" s="198"/>
      <c r="B43" s="200"/>
      <c r="C43" s="233"/>
      <c r="D43" s="116">
        <v>6050</v>
      </c>
      <c r="E43" s="117" t="s">
        <v>105</v>
      </c>
      <c r="F43" s="118">
        <v>20000</v>
      </c>
      <c r="G43" s="118">
        <v>20000</v>
      </c>
      <c r="H43" s="119">
        <v>20000</v>
      </c>
      <c r="I43" s="119">
        <v>0</v>
      </c>
      <c r="J43" s="213"/>
      <c r="K43" s="119"/>
      <c r="L43" s="219"/>
    </row>
    <row r="44" spans="1:12" ht="41.25" customHeight="1">
      <c r="A44" s="100">
        <v>17</v>
      </c>
      <c r="B44" s="101">
        <v>900</v>
      </c>
      <c r="C44" s="120">
        <v>90001</v>
      </c>
      <c r="D44" s="121">
        <v>6230</v>
      </c>
      <c r="E44" s="122" t="s">
        <v>106</v>
      </c>
      <c r="F44" s="123">
        <v>10000</v>
      </c>
      <c r="G44" s="123">
        <v>10000</v>
      </c>
      <c r="H44" s="124">
        <v>10000</v>
      </c>
      <c r="I44" s="125">
        <v>0</v>
      </c>
      <c r="J44" s="93" t="s">
        <v>107</v>
      </c>
      <c r="K44" s="125"/>
      <c r="L44" s="126" t="s">
        <v>108</v>
      </c>
    </row>
    <row r="45" spans="1:12" ht="33.75" customHeight="1">
      <c r="A45" s="75">
        <v>18</v>
      </c>
      <c r="B45" s="85">
        <v>900</v>
      </c>
      <c r="C45" s="81">
        <v>90015</v>
      </c>
      <c r="D45" s="81">
        <v>6050</v>
      </c>
      <c r="E45" s="77" t="s">
        <v>109</v>
      </c>
      <c r="F45" s="72">
        <v>100000</v>
      </c>
      <c r="G45" s="72">
        <v>100000</v>
      </c>
      <c r="H45" s="72">
        <v>100000</v>
      </c>
      <c r="I45" s="72">
        <v>0</v>
      </c>
      <c r="J45" s="73" t="s">
        <v>107</v>
      </c>
      <c r="K45" s="72" t="s">
        <v>1</v>
      </c>
      <c r="L45" s="83" t="s">
        <v>78</v>
      </c>
    </row>
    <row r="46" spans="1:12" ht="33.75" customHeight="1">
      <c r="A46" s="127">
        <v>19</v>
      </c>
      <c r="B46" s="85">
        <v>921</v>
      </c>
      <c r="C46" s="81">
        <v>92109</v>
      </c>
      <c r="D46" s="128">
        <v>6050</v>
      </c>
      <c r="E46" s="77" t="s">
        <v>110</v>
      </c>
      <c r="F46" s="59">
        <v>25000</v>
      </c>
      <c r="G46" s="59">
        <v>25000</v>
      </c>
      <c r="H46" s="59">
        <v>25000</v>
      </c>
      <c r="I46" s="59">
        <v>0</v>
      </c>
      <c r="J46" s="73" t="s">
        <v>107</v>
      </c>
      <c r="K46" s="72" t="s">
        <v>1</v>
      </c>
      <c r="L46" s="83" t="s">
        <v>78</v>
      </c>
    </row>
    <row r="47" spans="1:12" ht="39" customHeight="1" thickBot="1">
      <c r="A47" s="127">
        <v>19</v>
      </c>
      <c r="B47" s="129">
        <v>926</v>
      </c>
      <c r="C47" s="130">
        <v>92601</v>
      </c>
      <c r="D47" s="131">
        <v>6050</v>
      </c>
      <c r="E47" s="132" t="s">
        <v>111</v>
      </c>
      <c r="F47" s="59">
        <v>115037</v>
      </c>
      <c r="G47" s="59">
        <v>110000</v>
      </c>
      <c r="H47" s="59">
        <v>110000</v>
      </c>
      <c r="I47" s="133">
        <v>0</v>
      </c>
      <c r="J47" s="93" t="s">
        <v>91</v>
      </c>
      <c r="K47" s="133"/>
      <c r="L47" s="83" t="s">
        <v>78</v>
      </c>
    </row>
    <row r="48" spans="1:12" ht="26.25" customHeight="1">
      <c r="A48" s="220">
        <v>20</v>
      </c>
      <c r="B48" s="221">
        <v>926</v>
      </c>
      <c r="C48" s="223">
        <v>92601</v>
      </c>
      <c r="D48" s="134">
        <v>6057</v>
      </c>
      <c r="E48" s="225" t="s">
        <v>112</v>
      </c>
      <c r="F48" s="227">
        <v>417500</v>
      </c>
      <c r="G48" s="227">
        <v>417500</v>
      </c>
      <c r="H48" s="59" t="s">
        <v>1</v>
      </c>
      <c r="I48" s="133">
        <v>0</v>
      </c>
      <c r="J48" s="193" t="s">
        <v>107</v>
      </c>
      <c r="K48" s="59">
        <v>271000</v>
      </c>
      <c r="L48" s="207" t="s">
        <v>78</v>
      </c>
    </row>
    <row r="49" spans="1:12" ht="25.5" customHeight="1" thickBot="1">
      <c r="A49" s="220"/>
      <c r="B49" s="222"/>
      <c r="C49" s="224"/>
      <c r="D49" s="134">
        <v>6059</v>
      </c>
      <c r="E49" s="226"/>
      <c r="F49" s="228"/>
      <c r="G49" s="228"/>
      <c r="H49" s="72">
        <v>146500</v>
      </c>
      <c r="I49" s="59">
        <v>0</v>
      </c>
      <c r="J49" s="213"/>
      <c r="K49" s="72"/>
      <c r="L49" s="229"/>
    </row>
    <row r="50" spans="1:12" ht="37.5" customHeight="1" thickBot="1">
      <c r="A50" s="214" t="s">
        <v>113</v>
      </c>
      <c r="B50" s="215"/>
      <c r="C50" s="215"/>
      <c r="D50" s="216"/>
      <c r="E50" s="217"/>
      <c r="F50" s="135">
        <f>SUM(F12:F49)-F38-G39-G40-G41-G42-G43</f>
        <v>19239276</v>
      </c>
      <c r="G50" s="135">
        <f>SUM(G12:G49)-G37</f>
        <v>4533398</v>
      </c>
      <c r="H50" s="135">
        <f>SUM(H12:H49)-H37</f>
        <v>3783774</v>
      </c>
      <c r="I50" s="135">
        <f>SUM(I12:I49)-I37</f>
        <v>0</v>
      </c>
      <c r="J50" s="136" t="s">
        <v>114</v>
      </c>
      <c r="K50" s="135">
        <f>SUM(K12:K49)-K37</f>
        <v>749624</v>
      </c>
      <c r="L50" s="137" t="s">
        <v>48</v>
      </c>
    </row>
    <row r="51" spans="1:12">
      <c r="A51" s="48" t="s">
        <v>115</v>
      </c>
    </row>
    <row r="52" spans="1:12">
      <c r="A52" s="48" t="s">
        <v>116</v>
      </c>
    </row>
    <row r="53" spans="1:12">
      <c r="A53" s="48" t="s">
        <v>117</v>
      </c>
    </row>
    <row r="54" spans="1:12">
      <c r="A54" s="138" t="s">
        <v>118</v>
      </c>
    </row>
    <row r="55" spans="1:12">
      <c r="A55" s="139" t="s">
        <v>1</v>
      </c>
    </row>
    <row r="56" spans="1:12">
      <c r="C56" s="48" t="s">
        <v>1</v>
      </c>
      <c r="E56" s="138" t="s">
        <v>1</v>
      </c>
    </row>
    <row r="59" spans="1:12">
      <c r="E59" s="48" t="s">
        <v>1</v>
      </c>
    </row>
    <row r="62" spans="1:12">
      <c r="G62" s="48" t="s">
        <v>1</v>
      </c>
    </row>
    <row r="64" spans="1:12">
      <c r="G64" s="140" t="s">
        <v>1</v>
      </c>
    </row>
    <row r="69" spans="6:6">
      <c r="F69" s="48" t="s">
        <v>1</v>
      </c>
    </row>
  </sheetData>
  <mergeCells count="62">
    <mergeCell ref="A50:E50"/>
    <mergeCell ref="L39:L43"/>
    <mergeCell ref="A48:A49"/>
    <mergeCell ref="B48:B49"/>
    <mergeCell ref="C48:C49"/>
    <mergeCell ref="E48:E49"/>
    <mergeCell ref="F48:F49"/>
    <mergeCell ref="G48:G49"/>
    <mergeCell ref="J48:J49"/>
    <mergeCell ref="L48:L49"/>
    <mergeCell ref="A37:A43"/>
    <mergeCell ref="B37:B43"/>
    <mergeCell ref="C37:C43"/>
    <mergeCell ref="D37:D38"/>
    <mergeCell ref="E37:E38"/>
    <mergeCell ref="F30:F34"/>
    <mergeCell ref="G30:K30"/>
    <mergeCell ref="L30:L34"/>
    <mergeCell ref="G31:G34"/>
    <mergeCell ref="K37:K38"/>
    <mergeCell ref="H31:J31"/>
    <mergeCell ref="K31:K34"/>
    <mergeCell ref="H32:H34"/>
    <mergeCell ref="I32:I34"/>
    <mergeCell ref="J32:J34"/>
    <mergeCell ref="F37:F38"/>
    <mergeCell ref="G37:G38"/>
    <mergeCell ref="H37:H38"/>
    <mergeCell ref="I37:I38"/>
    <mergeCell ref="J37:J43"/>
    <mergeCell ref="A30:A34"/>
    <mergeCell ref="B30:B34"/>
    <mergeCell ref="C30:C34"/>
    <mergeCell ref="D30:D34"/>
    <mergeCell ref="E30:E34"/>
    <mergeCell ref="J12:J15"/>
    <mergeCell ref="L12:L15"/>
    <mergeCell ref="A28:A29"/>
    <mergeCell ref="B28:B29"/>
    <mergeCell ref="C28:C29"/>
    <mergeCell ref="E28:E29"/>
    <mergeCell ref="F28:F29"/>
    <mergeCell ref="G28:G29"/>
    <mergeCell ref="I28:I29"/>
    <mergeCell ref="J28:J29"/>
    <mergeCell ref="L28:L29"/>
    <mergeCell ref="E2:F4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L63"/>
  <sheetViews>
    <sheetView defaultGridColor="0" colorId="8" zoomScaleNormal="100" workbookViewId="0">
      <selection activeCell="F2" sqref="F2:F5"/>
    </sheetView>
  </sheetViews>
  <sheetFormatPr defaultRowHeight="12.75"/>
  <cols>
    <col min="1" max="1" width="5.25" style="144" bestFit="1" customWidth="1"/>
    <col min="2" max="2" width="8.25" style="144" customWidth="1"/>
    <col min="3" max="3" width="7.625" style="144" customWidth="1"/>
    <col min="4" max="9" width="14.375" style="144" customWidth="1"/>
    <col min="10" max="10" width="9" style="145"/>
    <col min="11" max="11" width="10.25" style="145" customWidth="1"/>
    <col min="12" max="16384" width="9" style="145"/>
  </cols>
  <sheetData>
    <row r="1" spans="1:10" ht="14.25">
      <c r="A1" s="141"/>
      <c r="B1" s="141"/>
      <c r="C1" s="141"/>
      <c r="D1" s="48" t="s">
        <v>1</v>
      </c>
      <c r="E1" s="141"/>
      <c r="F1" s="143" t="s">
        <v>119</v>
      </c>
      <c r="G1" s="142"/>
      <c r="J1" s="142"/>
    </row>
    <row r="2" spans="1:10">
      <c r="A2" s="141"/>
      <c r="B2" s="141"/>
      <c r="C2" s="141"/>
      <c r="D2" s="141"/>
      <c r="E2" s="141"/>
      <c r="F2" s="7" t="s">
        <v>133</v>
      </c>
      <c r="G2" s="142"/>
      <c r="J2" s="142"/>
    </row>
    <row r="3" spans="1:10">
      <c r="A3" s="141"/>
      <c r="B3" s="141"/>
      <c r="C3" s="141"/>
      <c r="D3" s="141"/>
      <c r="E3" s="141"/>
      <c r="F3" s="7" t="s">
        <v>2</v>
      </c>
      <c r="G3" s="142"/>
      <c r="J3" s="142"/>
    </row>
    <row r="4" spans="1:10">
      <c r="A4" s="141"/>
      <c r="B4" s="141"/>
      <c r="C4" s="141"/>
      <c r="D4" s="141" t="s">
        <v>1</v>
      </c>
      <c r="E4" s="141"/>
      <c r="F4" s="7" t="s">
        <v>51</v>
      </c>
      <c r="G4" s="142"/>
      <c r="J4" s="142"/>
    </row>
    <row r="5" spans="1:10">
      <c r="A5" s="141"/>
      <c r="B5" s="141"/>
      <c r="C5" s="141"/>
      <c r="D5" s="141"/>
      <c r="E5" s="141"/>
      <c r="F5" s="7" t="s">
        <v>52</v>
      </c>
      <c r="G5" s="142"/>
      <c r="J5" s="142"/>
    </row>
    <row r="6" spans="1:10" ht="14.25">
      <c r="A6" s="141"/>
      <c r="B6" s="141"/>
      <c r="C6" s="141"/>
      <c r="D6" s="141"/>
      <c r="E6" s="141"/>
      <c r="F6" s="141"/>
      <c r="G6" s="142"/>
      <c r="H6" s="142"/>
      <c r="I6" s="143" t="s">
        <v>1</v>
      </c>
      <c r="J6" s="142"/>
    </row>
    <row r="7" spans="1:10" ht="43.5" customHeight="1">
      <c r="A7" s="242" t="s">
        <v>120</v>
      </c>
      <c r="B7" s="242"/>
      <c r="C7" s="242"/>
      <c r="D7" s="242"/>
      <c r="E7" s="242"/>
      <c r="F7" s="242"/>
      <c r="G7" s="242"/>
      <c r="H7" s="242"/>
      <c r="I7" s="242"/>
      <c r="J7" s="242"/>
    </row>
    <row r="8" spans="1:10" s="146" customFormat="1" ht="24.75" customHeight="1">
      <c r="G8" s="243" t="s">
        <v>121</v>
      </c>
      <c r="H8" s="243"/>
    </row>
    <row r="9" spans="1:10" ht="39" customHeight="1">
      <c r="A9" s="238" t="s">
        <v>56</v>
      </c>
      <c r="B9" s="239" t="s">
        <v>122</v>
      </c>
      <c r="C9" s="239" t="s">
        <v>58</v>
      </c>
      <c r="D9" s="237" t="s">
        <v>123</v>
      </c>
      <c r="E9" s="237" t="s">
        <v>124</v>
      </c>
      <c r="F9" s="237" t="s">
        <v>15</v>
      </c>
      <c r="G9" s="237"/>
      <c r="H9" s="237"/>
      <c r="I9" s="237"/>
      <c r="J9" s="237"/>
    </row>
    <row r="10" spans="1:10" s="147" customFormat="1" ht="16.5" customHeight="1">
      <c r="A10" s="238"/>
      <c r="B10" s="240"/>
      <c r="C10" s="240"/>
      <c r="D10" s="238"/>
      <c r="E10" s="237"/>
      <c r="F10" s="237" t="s">
        <v>125</v>
      </c>
      <c r="G10" s="237" t="s">
        <v>9</v>
      </c>
      <c r="H10" s="237"/>
      <c r="I10" s="237"/>
      <c r="J10" s="237" t="s">
        <v>126</v>
      </c>
    </row>
    <row r="11" spans="1:10" s="147" customFormat="1" ht="28.5" customHeight="1">
      <c r="A11" s="238"/>
      <c r="B11" s="241"/>
      <c r="C11" s="241"/>
      <c r="D11" s="238"/>
      <c r="E11" s="237"/>
      <c r="F11" s="237"/>
      <c r="G11" s="148" t="s">
        <v>127</v>
      </c>
      <c r="H11" s="148" t="s">
        <v>128</v>
      </c>
      <c r="I11" s="148" t="s">
        <v>129</v>
      </c>
      <c r="J11" s="237"/>
    </row>
    <row r="12" spans="1:10" s="147" customFormat="1" ht="18.75" customHeight="1">
      <c r="A12" s="149">
        <v>750</v>
      </c>
      <c r="B12" s="149">
        <v>75011</v>
      </c>
      <c r="C12" s="149" t="s">
        <v>1</v>
      </c>
      <c r="D12" s="150">
        <f>SUM(D13)</f>
        <v>112500</v>
      </c>
      <c r="E12" s="150">
        <f>+F12+J12</f>
        <v>112500</v>
      </c>
      <c r="F12" s="150">
        <f>SUM(F14:F20)</f>
        <v>112500</v>
      </c>
      <c r="G12" s="150">
        <f>SUM(G14:G20)</f>
        <v>15450</v>
      </c>
      <c r="H12" s="150">
        <f>SUM(H14:H20)</f>
        <v>18064</v>
      </c>
      <c r="I12" s="150">
        <f>SUM(I14:I20)</f>
        <v>0</v>
      </c>
      <c r="J12" s="150">
        <f>SUM(J14:J20)</f>
        <v>0</v>
      </c>
    </row>
    <row r="13" spans="1:10" ht="15" customHeight="1">
      <c r="A13" s="151" t="s">
        <v>1</v>
      </c>
      <c r="B13" s="151"/>
      <c r="C13" s="151">
        <v>2010</v>
      </c>
      <c r="D13" s="152">
        <v>112500</v>
      </c>
      <c r="E13" s="152"/>
      <c r="F13" s="152"/>
      <c r="G13" s="152"/>
      <c r="H13" s="152"/>
      <c r="I13" s="152"/>
      <c r="J13" s="152"/>
    </row>
    <row r="14" spans="1:10" ht="15" customHeight="1">
      <c r="A14" s="151"/>
      <c r="B14" s="151"/>
      <c r="C14" s="151">
        <v>4010</v>
      </c>
      <c r="D14" s="152"/>
      <c r="E14" s="152">
        <f t="shared" ref="E14:E19" si="0">+F14+J14</f>
        <v>85500</v>
      </c>
      <c r="F14" s="152">
        <v>85500</v>
      </c>
      <c r="G14" s="152">
        <v>8550</v>
      </c>
      <c r="H14" s="152"/>
      <c r="I14" s="152"/>
      <c r="J14" s="152"/>
    </row>
    <row r="15" spans="1:10" ht="15" customHeight="1">
      <c r="A15" s="151"/>
      <c r="B15" s="151"/>
      <c r="C15" s="151">
        <v>4040</v>
      </c>
      <c r="D15" s="152"/>
      <c r="E15" s="152">
        <f t="shared" si="0"/>
        <v>6900</v>
      </c>
      <c r="F15" s="152">
        <v>6900</v>
      </c>
      <c r="G15" s="152">
        <v>6900</v>
      </c>
      <c r="H15" s="152"/>
      <c r="I15" s="152"/>
      <c r="J15" s="152"/>
    </row>
    <row r="16" spans="1:10" ht="15" customHeight="1">
      <c r="A16" s="151"/>
      <c r="B16" s="151"/>
      <c r="C16" s="151">
        <v>4110</v>
      </c>
      <c r="D16" s="152"/>
      <c r="E16" s="152">
        <f t="shared" si="0"/>
        <v>15800</v>
      </c>
      <c r="F16" s="152">
        <v>15800</v>
      </c>
      <c r="G16" s="152"/>
      <c r="H16" s="152">
        <v>15800</v>
      </c>
      <c r="I16" s="152"/>
      <c r="J16" s="152"/>
    </row>
    <row r="17" spans="1:10" ht="15" customHeight="1">
      <c r="A17" s="151"/>
      <c r="B17" s="151"/>
      <c r="C17" s="151">
        <v>4120</v>
      </c>
      <c r="D17" s="152"/>
      <c r="E17" s="152">
        <f t="shared" si="0"/>
        <v>2264</v>
      </c>
      <c r="F17" s="152">
        <v>2264</v>
      </c>
      <c r="G17" s="152"/>
      <c r="H17" s="152">
        <v>2264</v>
      </c>
      <c r="I17" s="152"/>
      <c r="J17" s="152"/>
    </row>
    <row r="18" spans="1:10" ht="15" customHeight="1">
      <c r="A18" s="151"/>
      <c r="B18" s="151"/>
      <c r="C18" s="151">
        <v>4210</v>
      </c>
      <c r="D18" s="152"/>
      <c r="E18" s="152">
        <f>+F18+J18</f>
        <v>500</v>
      </c>
      <c r="F18" s="152">
        <v>500</v>
      </c>
      <c r="G18" s="152"/>
      <c r="H18" s="152"/>
      <c r="I18" s="152"/>
      <c r="J18" s="152"/>
    </row>
    <row r="19" spans="1:10" ht="15" customHeight="1">
      <c r="A19" s="151"/>
      <c r="B19" s="151"/>
      <c r="C19" s="151">
        <v>4370</v>
      </c>
      <c r="D19" s="152"/>
      <c r="E19" s="152">
        <f t="shared" si="0"/>
        <v>442</v>
      </c>
      <c r="F19" s="152">
        <v>442</v>
      </c>
      <c r="G19" s="152"/>
      <c r="H19" s="152"/>
      <c r="I19" s="152"/>
      <c r="J19" s="152"/>
    </row>
    <row r="20" spans="1:10" ht="15" customHeight="1">
      <c r="A20" s="151"/>
      <c r="B20" s="151"/>
      <c r="C20" s="151">
        <v>4440</v>
      </c>
      <c r="D20" s="152"/>
      <c r="E20" s="152">
        <f>+F20+J20</f>
        <v>1094</v>
      </c>
      <c r="F20" s="152">
        <v>1094</v>
      </c>
      <c r="G20" s="152"/>
      <c r="H20" s="152"/>
      <c r="I20" s="152"/>
      <c r="J20" s="152"/>
    </row>
    <row r="21" spans="1:10" ht="15" customHeight="1">
      <c r="A21" s="149">
        <v>751</v>
      </c>
      <c r="B21" s="149">
        <v>75101</v>
      </c>
      <c r="C21" s="149" t="s">
        <v>1</v>
      </c>
      <c r="D21" s="150">
        <f>SUM(D22)</f>
        <v>2234</v>
      </c>
      <c r="E21" s="150">
        <f>+F21+J21</f>
        <v>2234</v>
      </c>
      <c r="F21" s="150">
        <f>SUM(F23:F24)</f>
        <v>2234</v>
      </c>
      <c r="G21" s="150">
        <f>SUM(G23:G24)</f>
        <v>0</v>
      </c>
      <c r="H21" s="150">
        <f>SUM(H23:H24)</f>
        <v>0</v>
      </c>
      <c r="I21" s="150">
        <f>SUM(I23:I24)</f>
        <v>0</v>
      </c>
      <c r="J21" s="150">
        <f>SUM(J23:J24)</f>
        <v>0</v>
      </c>
    </row>
    <row r="22" spans="1:10" ht="17.25" customHeight="1">
      <c r="A22" s="151"/>
      <c r="B22" s="151"/>
      <c r="C22" s="151">
        <v>2010</v>
      </c>
      <c r="D22" s="152">
        <v>2234</v>
      </c>
      <c r="E22" s="152"/>
      <c r="F22" s="152"/>
      <c r="G22" s="152"/>
      <c r="H22" s="152"/>
      <c r="I22" s="152"/>
      <c r="J22" s="152"/>
    </row>
    <row r="23" spans="1:10" ht="14.25" customHeight="1">
      <c r="A23" s="151"/>
      <c r="B23" s="151"/>
      <c r="C23" s="151">
        <v>4210</v>
      </c>
      <c r="D23" s="152"/>
      <c r="E23" s="152">
        <f>+F23+J23</f>
        <v>334</v>
      </c>
      <c r="F23" s="152">
        <v>334</v>
      </c>
      <c r="G23" s="152"/>
      <c r="H23" s="152"/>
      <c r="I23" s="152"/>
      <c r="J23" s="152"/>
    </row>
    <row r="24" spans="1:10" ht="14.25" customHeight="1">
      <c r="A24" s="151"/>
      <c r="B24" s="151"/>
      <c r="C24" s="151">
        <v>4300</v>
      </c>
      <c r="D24" s="152"/>
      <c r="E24" s="152">
        <f>+F24+J24</f>
        <v>1900</v>
      </c>
      <c r="F24" s="152">
        <v>1900</v>
      </c>
      <c r="G24" s="152"/>
      <c r="H24" s="152"/>
      <c r="I24" s="152"/>
      <c r="J24" s="152"/>
    </row>
    <row r="25" spans="1:10" ht="14.25" customHeight="1">
      <c r="A25" s="153">
        <v>851</v>
      </c>
      <c r="B25" s="153">
        <v>85195</v>
      </c>
      <c r="C25" s="153"/>
      <c r="D25" s="150">
        <f>SUM(D26)</f>
        <v>700</v>
      </c>
      <c r="E25" s="150">
        <f>+F25+J25</f>
        <v>700</v>
      </c>
      <c r="F25" s="150">
        <f>SUM(F26:F28)</f>
        <v>700</v>
      </c>
      <c r="G25" s="150">
        <f>SUM(G26:G28)</f>
        <v>0</v>
      </c>
      <c r="H25" s="150">
        <f>SUM(H26:H28)</f>
        <v>0</v>
      </c>
      <c r="I25" s="150">
        <f>SUM(I26:I28)</f>
        <v>0</v>
      </c>
      <c r="J25" s="150">
        <f>SUM(J27:J34)</f>
        <v>0</v>
      </c>
    </row>
    <row r="26" spans="1:10" ht="14.25" customHeight="1">
      <c r="A26" s="153"/>
      <c r="B26" s="153"/>
      <c r="C26" s="154">
        <v>2010</v>
      </c>
      <c r="D26" s="155">
        <v>700</v>
      </c>
      <c r="E26" s="156"/>
      <c r="F26" s="156"/>
      <c r="G26" s="156"/>
      <c r="H26" s="156"/>
      <c r="I26" s="156"/>
      <c r="J26" s="156"/>
    </row>
    <row r="27" spans="1:10" ht="14.25" customHeight="1">
      <c r="A27" s="151"/>
      <c r="B27" s="151"/>
      <c r="C27" s="151">
        <v>4210</v>
      </c>
      <c r="D27" s="152"/>
      <c r="E27" s="152">
        <f>+F27+J27</f>
        <v>300</v>
      </c>
      <c r="F27" s="152">
        <v>300</v>
      </c>
      <c r="G27" s="152"/>
      <c r="H27" s="152"/>
      <c r="I27" s="152"/>
      <c r="J27" s="152"/>
    </row>
    <row r="28" spans="1:10" ht="14.25" customHeight="1">
      <c r="A28" s="151" t="s">
        <v>1</v>
      </c>
      <c r="B28" s="151"/>
      <c r="C28" s="151">
        <v>4300</v>
      </c>
      <c r="D28" s="152"/>
      <c r="E28" s="152">
        <f>+F28+J28</f>
        <v>400</v>
      </c>
      <c r="F28" s="152">
        <v>400</v>
      </c>
      <c r="G28" s="152"/>
      <c r="H28" s="152"/>
      <c r="I28" s="152"/>
      <c r="J28" s="152"/>
    </row>
    <row r="29" spans="1:10" ht="14.25" customHeight="1">
      <c r="A29" s="157">
        <v>852</v>
      </c>
      <c r="B29" s="157">
        <v>85212</v>
      </c>
      <c r="C29" s="158"/>
      <c r="D29" s="150">
        <f>SUM(D30)</f>
        <v>2683200</v>
      </c>
      <c r="E29" s="150">
        <f>+F29+J29</f>
        <v>2683200</v>
      </c>
      <c r="F29" s="159">
        <f>SUM(F30:F42)</f>
        <v>2683200</v>
      </c>
      <c r="G29" s="159">
        <f>SUM(G30:G42)</f>
        <v>56250</v>
      </c>
      <c r="H29" s="159">
        <f>SUM(H31:H35)</f>
        <v>0</v>
      </c>
      <c r="I29" s="159">
        <f>SUM(I30:I42)</f>
        <v>2602704</v>
      </c>
      <c r="J29" s="159">
        <f>SUM(J31:J35)</f>
        <v>0</v>
      </c>
    </row>
    <row r="30" spans="1:10" ht="14.25" customHeight="1">
      <c r="A30" s="160"/>
      <c r="B30" s="160"/>
      <c r="C30" s="160">
        <v>2010</v>
      </c>
      <c r="D30" s="161">
        <v>2683200</v>
      </c>
      <c r="E30" s="161"/>
      <c r="F30" s="161"/>
      <c r="G30" s="161"/>
      <c r="H30" s="161"/>
      <c r="I30" s="161"/>
      <c r="J30" s="161"/>
    </row>
    <row r="31" spans="1:10" ht="14.25" customHeight="1">
      <c r="A31" s="151" t="s">
        <v>130</v>
      </c>
      <c r="B31" s="151"/>
      <c r="C31" s="151">
        <v>3110</v>
      </c>
      <c r="D31" s="152"/>
      <c r="E31" s="152">
        <f t="shared" ref="E31" si="1">+F31+J31</f>
        <v>2512700</v>
      </c>
      <c r="F31" s="162">
        <v>2512700</v>
      </c>
      <c r="G31" s="152"/>
      <c r="H31" s="152"/>
      <c r="I31" s="152">
        <v>2512700</v>
      </c>
      <c r="J31" s="152"/>
    </row>
    <row r="32" spans="1:10" ht="14.25" customHeight="1">
      <c r="A32" s="238" t="s">
        <v>56</v>
      </c>
      <c r="B32" s="239" t="s">
        <v>122</v>
      </c>
      <c r="C32" s="239" t="s">
        <v>58</v>
      </c>
      <c r="D32" s="237" t="s">
        <v>123</v>
      </c>
      <c r="E32" s="237" t="s">
        <v>124</v>
      </c>
      <c r="F32" s="237" t="s">
        <v>15</v>
      </c>
      <c r="G32" s="237"/>
      <c r="H32" s="237"/>
      <c r="I32" s="237"/>
      <c r="J32" s="237"/>
    </row>
    <row r="33" spans="1:12" ht="20.100000000000001" customHeight="1">
      <c r="A33" s="238"/>
      <c r="B33" s="240"/>
      <c r="C33" s="240"/>
      <c r="D33" s="238"/>
      <c r="E33" s="237"/>
      <c r="F33" s="237" t="s">
        <v>125</v>
      </c>
      <c r="G33" s="237" t="s">
        <v>9</v>
      </c>
      <c r="H33" s="237"/>
      <c r="I33" s="237"/>
      <c r="J33" s="237" t="s">
        <v>126</v>
      </c>
    </row>
    <row r="34" spans="1:12" ht="26.25" customHeight="1">
      <c r="A34" s="238"/>
      <c r="B34" s="241"/>
      <c r="C34" s="241"/>
      <c r="D34" s="238"/>
      <c r="E34" s="237"/>
      <c r="F34" s="237"/>
      <c r="G34" s="148" t="s">
        <v>127</v>
      </c>
      <c r="H34" s="148" t="s">
        <v>128</v>
      </c>
      <c r="I34" s="148" t="s">
        <v>129</v>
      </c>
      <c r="J34" s="237"/>
    </row>
    <row r="35" spans="1:12" ht="16.5" customHeight="1">
      <c r="A35" s="151"/>
      <c r="B35" s="151"/>
      <c r="C35" s="151">
        <v>4010</v>
      </c>
      <c r="D35" s="152"/>
      <c r="E35" s="152">
        <f t="shared" ref="E35:E42" si="2">+F35+J35</f>
        <v>52000</v>
      </c>
      <c r="F35" s="162">
        <v>52000</v>
      </c>
      <c r="G35" s="152">
        <v>52000</v>
      </c>
      <c r="H35" s="152"/>
      <c r="I35" s="152"/>
      <c r="J35" s="152"/>
      <c r="K35" s="145" t="s">
        <v>1</v>
      </c>
      <c r="L35" s="145" t="s">
        <v>1</v>
      </c>
    </row>
    <row r="36" spans="1:12" ht="16.5" customHeight="1">
      <c r="A36" s="160"/>
      <c r="B36" s="151"/>
      <c r="C36" s="151">
        <v>4040</v>
      </c>
      <c r="D36" s="152"/>
      <c r="E36" s="152">
        <f t="shared" si="2"/>
        <v>4250</v>
      </c>
      <c r="F36" s="162">
        <v>4250</v>
      </c>
      <c r="G36" s="152">
        <v>4250</v>
      </c>
      <c r="H36" s="152"/>
      <c r="I36" s="152"/>
      <c r="J36" s="152"/>
      <c r="K36" s="145" t="s">
        <v>1</v>
      </c>
    </row>
    <row r="37" spans="1:12" ht="16.5" customHeight="1">
      <c r="A37" s="151"/>
      <c r="B37" s="151"/>
      <c r="C37" s="151">
        <v>4110</v>
      </c>
      <c r="D37" s="152"/>
      <c r="E37" s="152">
        <f t="shared" si="2"/>
        <v>99623</v>
      </c>
      <c r="F37" s="162">
        <v>99623</v>
      </c>
      <c r="G37" s="152"/>
      <c r="H37" s="152">
        <v>9619</v>
      </c>
      <c r="I37" s="152">
        <v>90004</v>
      </c>
      <c r="J37" s="152"/>
      <c r="K37" s="145" t="s">
        <v>1</v>
      </c>
    </row>
    <row r="38" spans="1:12" ht="16.5" customHeight="1">
      <c r="A38" s="151"/>
      <c r="B38" s="151"/>
      <c r="C38" s="151">
        <v>4120</v>
      </c>
      <c r="D38" s="152"/>
      <c r="E38" s="152">
        <f t="shared" si="2"/>
        <v>1377</v>
      </c>
      <c r="F38" s="162">
        <v>1377</v>
      </c>
      <c r="G38" s="152"/>
      <c r="H38" s="152">
        <v>1327</v>
      </c>
      <c r="I38" s="152"/>
      <c r="J38" s="152"/>
      <c r="K38" s="145" t="s">
        <v>1</v>
      </c>
    </row>
    <row r="39" spans="1:12" ht="16.5" customHeight="1">
      <c r="A39" s="151"/>
      <c r="B39" s="151"/>
      <c r="C39" s="151">
        <v>4210</v>
      </c>
      <c r="D39" s="152"/>
      <c r="E39" s="152">
        <f t="shared" si="2"/>
        <v>1000</v>
      </c>
      <c r="F39" s="162">
        <v>1000</v>
      </c>
      <c r="G39" s="152"/>
      <c r="H39" s="152"/>
      <c r="I39" s="152"/>
      <c r="J39" s="152"/>
      <c r="K39" s="145" t="s">
        <v>1</v>
      </c>
    </row>
    <row r="40" spans="1:12" ht="16.5" customHeight="1">
      <c r="A40" s="151"/>
      <c r="B40" s="151"/>
      <c r="C40" s="151">
        <v>4300</v>
      </c>
      <c r="D40" s="152"/>
      <c r="E40" s="152">
        <f t="shared" si="2"/>
        <v>10000</v>
      </c>
      <c r="F40" s="162">
        <v>10000</v>
      </c>
      <c r="G40" s="152"/>
      <c r="H40" s="152"/>
      <c r="I40" s="152"/>
      <c r="J40" s="152"/>
      <c r="K40" s="145" t="s">
        <v>1</v>
      </c>
    </row>
    <row r="41" spans="1:12" ht="16.5" customHeight="1">
      <c r="A41" s="151"/>
      <c r="B41" s="151"/>
      <c r="C41" s="151">
        <v>4370</v>
      </c>
      <c r="D41" s="152"/>
      <c r="E41" s="152">
        <f t="shared" si="2"/>
        <v>750</v>
      </c>
      <c r="F41" s="162">
        <v>750</v>
      </c>
      <c r="G41" s="152"/>
      <c r="H41" s="152"/>
      <c r="I41" s="152"/>
      <c r="J41" s="152"/>
      <c r="K41" s="145" t="s">
        <v>1</v>
      </c>
    </row>
    <row r="42" spans="1:12" ht="16.5" customHeight="1">
      <c r="A42" s="151"/>
      <c r="B42" s="151"/>
      <c r="C42" s="151">
        <v>4440</v>
      </c>
      <c r="D42" s="152"/>
      <c r="E42" s="152">
        <f t="shared" si="2"/>
        <v>1500</v>
      </c>
      <c r="F42" s="162">
        <v>1500</v>
      </c>
      <c r="G42" s="152"/>
      <c r="H42" s="152"/>
      <c r="I42" s="152"/>
      <c r="J42" s="152"/>
      <c r="K42" s="145" t="s">
        <v>1</v>
      </c>
    </row>
    <row r="43" spans="1:12" ht="16.5" customHeight="1">
      <c r="A43" s="153">
        <v>852</v>
      </c>
      <c r="B43" s="153">
        <v>85213</v>
      </c>
      <c r="C43" s="151"/>
      <c r="D43" s="150">
        <f>SUM(D44:D45)</f>
        <v>16900</v>
      </c>
      <c r="E43" s="150">
        <f t="shared" ref="E43:J43" si="3">SUM(E44:E45)</f>
        <v>16900</v>
      </c>
      <c r="F43" s="150">
        <f t="shared" si="3"/>
        <v>16900</v>
      </c>
      <c r="G43" s="150">
        <f t="shared" si="3"/>
        <v>0</v>
      </c>
      <c r="H43" s="150">
        <f t="shared" si="3"/>
        <v>0</v>
      </c>
      <c r="I43" s="150">
        <f t="shared" si="3"/>
        <v>16900</v>
      </c>
      <c r="J43" s="150">
        <f t="shared" si="3"/>
        <v>0</v>
      </c>
    </row>
    <row r="44" spans="1:12" ht="16.5" customHeight="1">
      <c r="A44" s="151"/>
      <c r="B44" s="151"/>
      <c r="C44" s="151">
        <v>2010</v>
      </c>
      <c r="D44" s="152">
        <v>16900</v>
      </c>
      <c r="E44" s="152">
        <f>+F44+J44</f>
        <v>0</v>
      </c>
      <c r="F44" s="152">
        <v>0</v>
      </c>
      <c r="G44" s="152"/>
      <c r="H44" s="152"/>
      <c r="I44" s="152">
        <v>0</v>
      </c>
      <c r="J44" s="152"/>
    </row>
    <row r="45" spans="1:12" ht="16.5" customHeight="1">
      <c r="A45" s="151"/>
      <c r="B45" s="151"/>
      <c r="C45" s="151">
        <v>4130</v>
      </c>
      <c r="D45" s="152"/>
      <c r="E45" s="152">
        <f>+F45+J45</f>
        <v>16900</v>
      </c>
      <c r="F45" s="152">
        <v>16900</v>
      </c>
      <c r="G45" s="152"/>
      <c r="H45" s="152"/>
      <c r="I45" s="152">
        <v>16900</v>
      </c>
      <c r="J45" s="152"/>
    </row>
    <row r="46" spans="1:12" ht="16.5" customHeight="1">
      <c r="A46" s="149">
        <v>852</v>
      </c>
      <c r="B46" s="149">
        <v>85215</v>
      </c>
      <c r="C46" s="149"/>
      <c r="D46" s="150">
        <f>SUM(D47)</f>
        <v>10238.06</v>
      </c>
      <c r="E46" s="150">
        <f>+F46+J46</f>
        <v>10238.06</v>
      </c>
      <c r="F46" s="150">
        <f>SUM(F48:F49)</f>
        <v>10238.06</v>
      </c>
      <c r="G46" s="150">
        <f>SUM(G48:G49)</f>
        <v>0</v>
      </c>
      <c r="H46" s="150">
        <f>SUM(H48:H49)</f>
        <v>0</v>
      </c>
      <c r="I46" s="150">
        <f>SUM(I48:I49)</f>
        <v>10033.31</v>
      </c>
      <c r="J46" s="150">
        <f>SUM(J48:J49)</f>
        <v>0</v>
      </c>
    </row>
    <row r="47" spans="1:12" ht="16.5" customHeight="1">
      <c r="A47" s="151"/>
      <c r="B47" s="151"/>
      <c r="C47" s="151">
        <v>2010</v>
      </c>
      <c r="D47" s="152">
        <v>10238.06</v>
      </c>
      <c r="E47" s="152"/>
      <c r="F47" s="152"/>
      <c r="G47" s="152"/>
      <c r="H47" s="152"/>
      <c r="I47" s="152"/>
      <c r="J47" s="152"/>
    </row>
    <row r="48" spans="1:12" ht="16.5" customHeight="1">
      <c r="A48" s="151"/>
      <c r="B48" s="151"/>
      <c r="C48" s="151">
        <v>3110</v>
      </c>
      <c r="D48" s="152"/>
      <c r="E48" s="152">
        <f>+F48+J48</f>
        <v>10033.31</v>
      </c>
      <c r="F48" s="152">
        <v>10033.31</v>
      </c>
      <c r="G48" s="152">
        <v>0</v>
      </c>
      <c r="H48" s="152"/>
      <c r="I48" s="152">
        <v>10033.31</v>
      </c>
      <c r="J48" s="152"/>
    </row>
    <row r="49" spans="1:10" ht="16.5" customHeight="1">
      <c r="A49" s="151" t="s">
        <v>1</v>
      </c>
      <c r="B49" s="163"/>
      <c r="C49" s="163">
        <v>4300</v>
      </c>
      <c r="D49" s="164"/>
      <c r="E49" s="152">
        <f>+F49+J49</f>
        <v>204.75</v>
      </c>
      <c r="F49" s="164">
        <v>204.75</v>
      </c>
      <c r="G49" s="164"/>
      <c r="H49" s="164"/>
      <c r="I49" s="164"/>
      <c r="J49" s="164"/>
    </row>
    <row r="50" spans="1:10" ht="16.5" customHeight="1">
      <c r="A50" s="149">
        <v>852</v>
      </c>
      <c r="B50" s="149">
        <v>85228</v>
      </c>
      <c r="C50" s="149"/>
      <c r="D50" s="150">
        <f>SUM(D51)</f>
        <v>11800</v>
      </c>
      <c r="E50" s="150">
        <f>+F50+J50</f>
        <v>11800</v>
      </c>
      <c r="F50" s="150">
        <f>SUM(F52:F53)</f>
        <v>11800</v>
      </c>
      <c r="G50" s="150">
        <f>SUM(G52:G53)</f>
        <v>2800</v>
      </c>
      <c r="H50" s="150">
        <f>SUM(H52:H53)</f>
        <v>0</v>
      </c>
      <c r="I50" s="150">
        <f>SUM(I52:I53)</f>
        <v>0</v>
      </c>
      <c r="J50" s="150">
        <f>SUM(J52:J53)</f>
        <v>0</v>
      </c>
    </row>
    <row r="51" spans="1:10" ht="16.5" customHeight="1">
      <c r="A51" s="151"/>
      <c r="B51" s="151"/>
      <c r="C51" s="151">
        <v>2010</v>
      </c>
      <c r="D51" s="152">
        <v>11800</v>
      </c>
      <c r="E51" s="152"/>
      <c r="F51" s="152"/>
      <c r="G51" s="152"/>
      <c r="H51" s="152"/>
      <c r="I51" s="152"/>
      <c r="J51" s="152"/>
    </row>
    <row r="52" spans="1:10" ht="16.5" customHeight="1">
      <c r="A52" s="151"/>
      <c r="B52" s="151"/>
      <c r="C52" s="151">
        <v>4170</v>
      </c>
      <c r="D52" s="152"/>
      <c r="E52" s="152">
        <v>2800</v>
      </c>
      <c r="F52" s="152">
        <v>2800</v>
      </c>
      <c r="G52" s="152">
        <v>2800</v>
      </c>
      <c r="H52" s="152"/>
      <c r="I52" s="152"/>
      <c r="J52" s="152"/>
    </row>
    <row r="53" spans="1:10" ht="16.5" customHeight="1">
      <c r="A53" s="151" t="s">
        <v>1</v>
      </c>
      <c r="B53" s="163"/>
      <c r="C53" s="163">
        <v>4300</v>
      </c>
      <c r="D53" s="164"/>
      <c r="E53" s="152">
        <v>9000</v>
      </c>
      <c r="F53" s="164">
        <v>9000</v>
      </c>
      <c r="G53" s="164"/>
      <c r="H53" s="164"/>
      <c r="I53" s="164"/>
      <c r="J53" s="164"/>
    </row>
    <row r="54" spans="1:10" ht="16.5" customHeight="1">
      <c r="A54" s="153">
        <v>852</v>
      </c>
      <c r="B54" s="153">
        <v>85295</v>
      </c>
      <c r="C54" s="165"/>
      <c r="D54" s="166">
        <f>SUM(D55:D56)</f>
        <v>24299</v>
      </c>
      <c r="E54" s="166">
        <f t="shared" ref="E54:J54" si="4">SUM(E55:E61)</f>
        <v>24299</v>
      </c>
      <c r="F54" s="166">
        <f t="shared" si="4"/>
        <v>24299</v>
      </c>
      <c r="G54" s="166">
        <f t="shared" si="4"/>
        <v>240</v>
      </c>
      <c r="H54" s="166">
        <f t="shared" si="4"/>
        <v>47</v>
      </c>
      <c r="I54" s="166">
        <f t="shared" si="4"/>
        <v>23600</v>
      </c>
      <c r="J54" s="150">
        <f t="shared" si="4"/>
        <v>0</v>
      </c>
    </row>
    <row r="55" spans="1:10" ht="16.5" customHeight="1">
      <c r="A55" s="151"/>
      <c r="B55" s="151"/>
      <c r="C55" s="165">
        <v>2010</v>
      </c>
      <c r="D55" s="162">
        <v>24299</v>
      </c>
      <c r="E55" s="162">
        <f t="shared" ref="E55:E61" si="5">+F55+J55</f>
        <v>0</v>
      </c>
      <c r="F55" s="162">
        <v>0</v>
      </c>
      <c r="G55" s="162"/>
      <c r="H55" s="162"/>
      <c r="I55" s="162">
        <v>0</v>
      </c>
      <c r="J55" s="152"/>
    </row>
    <row r="56" spans="1:10" ht="16.5" customHeight="1">
      <c r="A56" s="151"/>
      <c r="B56" s="151"/>
      <c r="C56" s="167">
        <v>3110</v>
      </c>
      <c r="D56" s="168"/>
      <c r="E56" s="168">
        <f t="shared" si="5"/>
        <v>23600</v>
      </c>
      <c r="F56" s="168">
        <v>23600</v>
      </c>
      <c r="G56" s="168"/>
      <c r="H56" s="168"/>
      <c r="I56" s="168">
        <v>23600</v>
      </c>
      <c r="J56" s="164"/>
    </row>
    <row r="57" spans="1:10" ht="16.5" customHeight="1">
      <c r="A57" s="151"/>
      <c r="B57" s="151"/>
      <c r="C57" s="165">
        <v>4010</v>
      </c>
      <c r="D57" s="162"/>
      <c r="E57" s="162">
        <f t="shared" si="5"/>
        <v>240</v>
      </c>
      <c r="F57" s="162">
        <v>240</v>
      </c>
      <c r="G57" s="162">
        <v>240</v>
      </c>
      <c r="H57" s="162"/>
      <c r="I57" s="162"/>
      <c r="J57" s="152"/>
    </row>
    <row r="58" spans="1:10" ht="16.5" customHeight="1">
      <c r="A58" s="151"/>
      <c r="B58" s="151"/>
      <c r="C58" s="165">
        <v>4110</v>
      </c>
      <c r="D58" s="162"/>
      <c r="E58" s="162">
        <f t="shared" si="5"/>
        <v>41</v>
      </c>
      <c r="F58" s="162">
        <v>41</v>
      </c>
      <c r="G58" s="162"/>
      <c r="H58" s="162">
        <v>41</v>
      </c>
      <c r="I58" s="162"/>
      <c r="J58" s="152"/>
    </row>
    <row r="59" spans="1:10" ht="16.5" customHeight="1">
      <c r="A59" s="151"/>
      <c r="B59" s="151"/>
      <c r="C59" s="165">
        <v>4120</v>
      </c>
      <c r="D59" s="162"/>
      <c r="E59" s="162">
        <f t="shared" si="5"/>
        <v>6</v>
      </c>
      <c r="F59" s="162">
        <v>6</v>
      </c>
      <c r="G59" s="162"/>
      <c r="H59" s="162">
        <v>6</v>
      </c>
      <c r="I59" s="162"/>
      <c r="J59" s="152"/>
    </row>
    <row r="60" spans="1:10" ht="16.5" customHeight="1">
      <c r="A60" s="151"/>
      <c r="B60" s="151"/>
      <c r="C60" s="165">
        <v>4210</v>
      </c>
      <c r="D60" s="162"/>
      <c r="E60" s="162">
        <f t="shared" si="5"/>
        <v>30</v>
      </c>
      <c r="F60" s="162">
        <v>30</v>
      </c>
      <c r="G60" s="162"/>
      <c r="H60" s="162"/>
      <c r="I60" s="162"/>
      <c r="J60" s="152"/>
    </row>
    <row r="61" spans="1:10" ht="16.5" customHeight="1" thickBot="1">
      <c r="A61" s="151" t="s">
        <v>131</v>
      </c>
      <c r="B61" s="151"/>
      <c r="C61" s="165">
        <v>4300</v>
      </c>
      <c r="D61" s="162"/>
      <c r="E61" s="162">
        <f t="shared" si="5"/>
        <v>382</v>
      </c>
      <c r="F61" s="162">
        <v>382</v>
      </c>
      <c r="G61" s="162"/>
      <c r="H61" s="162"/>
      <c r="I61" s="162"/>
      <c r="J61" s="152"/>
    </row>
    <row r="62" spans="1:10" ht="16.5" customHeight="1" thickBot="1">
      <c r="A62" s="169"/>
      <c r="B62" s="170" t="s">
        <v>132</v>
      </c>
      <c r="C62" s="171"/>
      <c r="D62" s="172">
        <f t="shared" ref="D62:J62" si="6">+D12+D21+D29+D50+D25+D43+D46+D54</f>
        <v>2861871.06</v>
      </c>
      <c r="E62" s="172">
        <f t="shared" si="6"/>
        <v>2861871.06</v>
      </c>
      <c r="F62" s="172">
        <f t="shared" si="6"/>
        <v>2861871.06</v>
      </c>
      <c r="G62" s="172">
        <f t="shared" si="6"/>
        <v>74740</v>
      </c>
      <c r="H62" s="172">
        <f t="shared" si="6"/>
        <v>18111</v>
      </c>
      <c r="I62" s="172">
        <f t="shared" si="6"/>
        <v>2653237.31</v>
      </c>
      <c r="J62" s="172">
        <f t="shared" si="6"/>
        <v>0</v>
      </c>
    </row>
    <row r="63" spans="1:10">
      <c r="A63" s="144" t="s">
        <v>1</v>
      </c>
      <c r="B63" s="144" t="s">
        <v>1</v>
      </c>
    </row>
  </sheetData>
  <mergeCells count="20">
    <mergeCell ref="A7:J7"/>
    <mergeCell ref="G8:H8"/>
    <mergeCell ref="A9:A11"/>
    <mergeCell ref="B9:B11"/>
    <mergeCell ref="C9:C11"/>
    <mergeCell ref="D9:D11"/>
    <mergeCell ref="E9:E11"/>
    <mergeCell ref="F9:J9"/>
    <mergeCell ref="F10:F11"/>
    <mergeCell ref="G10:I10"/>
    <mergeCell ref="J10:J11"/>
    <mergeCell ref="A32:A34"/>
    <mergeCell ref="B32:B34"/>
    <mergeCell ref="C32:C34"/>
    <mergeCell ref="D32:D34"/>
    <mergeCell ref="E32:E34"/>
    <mergeCell ref="F32:J32"/>
    <mergeCell ref="F33:F34"/>
    <mergeCell ref="G33:I33"/>
    <mergeCell ref="J33:J34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1" manualBreakCount="1">
    <brk id="6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R44"/>
  <sheetViews>
    <sheetView tabSelected="1" view="pageLayout" topLeftCell="H31" zoomScaleNormal="100" workbookViewId="0">
      <selection sqref="A1:Q43"/>
    </sheetView>
  </sheetViews>
  <sheetFormatPr defaultRowHeight="11.25"/>
  <cols>
    <col min="1" max="1" width="3.125" style="4" bestFit="1" customWidth="1"/>
    <col min="2" max="2" width="18.125" style="4" customWidth="1"/>
    <col min="3" max="3" width="11.375" style="4" customWidth="1"/>
    <col min="4" max="4" width="9.25" style="4" customWidth="1"/>
    <col min="5" max="5" width="9.75" style="4" customWidth="1"/>
    <col min="6" max="6" width="8" style="4" customWidth="1"/>
    <col min="7" max="7" width="6.625" style="4" customWidth="1"/>
    <col min="8" max="8" width="7.5" style="4" customWidth="1"/>
    <col min="9" max="10" width="7.625" style="4" customWidth="1"/>
    <col min="11" max="11" width="6.75" style="4" customWidth="1"/>
    <col min="12" max="12" width="8.625" style="4" customWidth="1"/>
    <col min="13" max="13" width="8.375" style="4" customWidth="1"/>
    <col min="14" max="14" width="9.25" style="4" customWidth="1"/>
    <col min="15" max="15" width="7.25" style="4" customWidth="1"/>
    <col min="16" max="16" width="7.125" style="4" customWidth="1"/>
    <col min="17" max="17" width="7.625" style="4" customWidth="1"/>
    <col min="18" max="16384" width="9" style="4"/>
  </cols>
  <sheetData>
    <row r="1" spans="1:17" ht="21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3" t="s">
        <v>0</v>
      </c>
      <c r="L1" s="2"/>
      <c r="M1" s="2"/>
      <c r="N1" s="2"/>
      <c r="O1" s="2"/>
      <c r="P1" s="2"/>
      <c r="Q1" s="2"/>
    </row>
    <row r="2" spans="1:17" ht="12" customHeight="1">
      <c r="A2" s="1"/>
      <c r="B2" s="2"/>
      <c r="C2" s="2"/>
      <c r="D2" s="2"/>
      <c r="E2" s="5" t="s">
        <v>1</v>
      </c>
      <c r="F2" s="6"/>
      <c r="G2" s="2"/>
      <c r="H2" s="2"/>
      <c r="I2" s="2"/>
      <c r="J2" s="2"/>
      <c r="K2" s="7" t="s">
        <v>133</v>
      </c>
      <c r="L2" s="2"/>
      <c r="M2" s="2"/>
      <c r="N2" s="277" t="s">
        <v>1</v>
      </c>
      <c r="O2" s="277"/>
      <c r="P2" s="277"/>
      <c r="Q2" s="277"/>
    </row>
    <row r="3" spans="1:17" ht="12" customHeight="1">
      <c r="A3" s="1"/>
      <c r="B3" s="2"/>
      <c r="C3" s="2"/>
      <c r="D3" s="2"/>
      <c r="E3" s="8" t="s">
        <v>1</v>
      </c>
      <c r="F3" s="8"/>
      <c r="G3" s="2"/>
      <c r="H3" s="2"/>
      <c r="I3" s="2"/>
      <c r="J3" s="2"/>
      <c r="K3" s="7" t="s">
        <v>2</v>
      </c>
      <c r="L3" s="2"/>
      <c r="M3" s="2"/>
      <c r="N3" s="2"/>
      <c r="O3" s="2"/>
      <c r="P3" s="2"/>
      <c r="Q3" s="2"/>
    </row>
    <row r="4" spans="1:17" ht="12" customHeight="1">
      <c r="A4" s="1"/>
      <c r="B4" s="2"/>
      <c r="C4" s="2"/>
      <c r="D4" s="2"/>
      <c r="E4" s="2"/>
      <c r="F4" s="2"/>
      <c r="G4" s="2"/>
      <c r="H4" s="2"/>
      <c r="I4" s="2"/>
      <c r="J4" s="2"/>
      <c r="K4" s="7" t="s">
        <v>51</v>
      </c>
      <c r="L4" s="2"/>
      <c r="M4" s="2"/>
      <c r="N4" s="2"/>
      <c r="O4" s="2"/>
      <c r="P4" s="2"/>
      <c r="Q4" s="2"/>
    </row>
    <row r="5" spans="1:17" ht="12.75">
      <c r="A5" s="9"/>
      <c r="B5" s="9"/>
      <c r="C5" s="9"/>
      <c r="D5" s="9"/>
      <c r="E5" s="9"/>
      <c r="F5" s="9"/>
      <c r="G5" s="9"/>
      <c r="H5" s="9"/>
      <c r="I5" s="9"/>
      <c r="J5" s="9"/>
      <c r="K5" s="7" t="s">
        <v>52</v>
      </c>
      <c r="L5" s="9"/>
      <c r="M5" s="9"/>
      <c r="N5" s="9"/>
      <c r="O5" s="9"/>
      <c r="P5" s="9"/>
      <c r="Q5" s="9"/>
    </row>
    <row r="6" spans="1:17" ht="15.75" customHeight="1">
      <c r="A6" s="278" t="s">
        <v>3</v>
      </c>
      <c r="B6" s="278"/>
      <c r="C6" s="278"/>
      <c r="D6" s="278"/>
      <c r="E6" s="278"/>
      <c r="F6" s="278"/>
      <c r="G6" s="278"/>
      <c r="H6" s="278"/>
      <c r="I6" s="278"/>
      <c r="J6" s="278"/>
      <c r="K6" s="278"/>
      <c r="L6" s="9"/>
      <c r="M6" s="9"/>
      <c r="N6" s="9"/>
      <c r="O6" s="9"/>
      <c r="P6" s="9"/>
      <c r="Q6" s="9"/>
    </row>
    <row r="7" spans="1:17">
      <c r="J7" s="10"/>
      <c r="L7" s="4" t="s">
        <v>1</v>
      </c>
      <c r="N7" s="4" t="s">
        <v>53</v>
      </c>
    </row>
    <row r="8" spans="1:17">
      <c r="A8" s="279" t="s">
        <v>4</v>
      </c>
      <c r="B8" s="279" t="s">
        <v>5</v>
      </c>
      <c r="C8" s="260" t="s">
        <v>6</v>
      </c>
      <c r="D8" s="260" t="s">
        <v>7</v>
      </c>
      <c r="E8" s="260" t="s">
        <v>8</v>
      </c>
      <c r="F8" s="279" t="s">
        <v>9</v>
      </c>
      <c r="G8" s="279"/>
      <c r="H8" s="11" t="s">
        <v>10</v>
      </c>
      <c r="I8" s="12"/>
      <c r="J8" s="12"/>
      <c r="K8" s="12"/>
      <c r="L8" s="12"/>
      <c r="M8" s="12"/>
      <c r="N8" s="12"/>
      <c r="O8" s="12"/>
      <c r="P8" s="12"/>
      <c r="Q8" s="13"/>
    </row>
    <row r="9" spans="1:17">
      <c r="A9" s="279"/>
      <c r="B9" s="279"/>
      <c r="C9" s="260"/>
      <c r="D9" s="260"/>
      <c r="E9" s="260"/>
      <c r="F9" s="260" t="s">
        <v>11</v>
      </c>
      <c r="G9" s="260" t="s">
        <v>12</v>
      </c>
      <c r="H9" s="11" t="s">
        <v>13</v>
      </c>
      <c r="I9" s="12"/>
      <c r="J9" s="12"/>
      <c r="K9" s="12"/>
      <c r="L9" s="12"/>
      <c r="M9" s="12"/>
      <c r="N9" s="12"/>
      <c r="O9" s="12"/>
      <c r="P9" s="12"/>
      <c r="Q9" s="13"/>
    </row>
    <row r="10" spans="1:17">
      <c r="A10" s="279"/>
      <c r="B10" s="279"/>
      <c r="C10" s="260"/>
      <c r="D10" s="260"/>
      <c r="E10" s="260"/>
      <c r="F10" s="260"/>
      <c r="G10" s="260"/>
      <c r="H10" s="260" t="s">
        <v>14</v>
      </c>
      <c r="I10" s="279" t="s">
        <v>15</v>
      </c>
      <c r="J10" s="279"/>
      <c r="K10" s="279"/>
      <c r="L10" s="279"/>
      <c r="M10" s="279"/>
      <c r="N10" s="279"/>
      <c r="O10" s="279"/>
      <c r="P10" s="279"/>
      <c r="Q10" s="279"/>
    </row>
    <row r="11" spans="1:17" ht="14.25" customHeight="1">
      <c r="A11" s="279"/>
      <c r="B11" s="279"/>
      <c r="C11" s="260"/>
      <c r="D11" s="260"/>
      <c r="E11" s="260"/>
      <c r="F11" s="260"/>
      <c r="G11" s="260"/>
      <c r="H11" s="260"/>
      <c r="I11" s="279" t="s">
        <v>16</v>
      </c>
      <c r="J11" s="279"/>
      <c r="K11" s="279"/>
      <c r="L11" s="279"/>
      <c r="M11" s="279" t="s">
        <v>17</v>
      </c>
      <c r="N11" s="279"/>
      <c r="O11" s="279"/>
      <c r="P11" s="279"/>
      <c r="Q11" s="279"/>
    </row>
    <row r="12" spans="1:17" ht="12.75" customHeight="1">
      <c r="A12" s="279"/>
      <c r="B12" s="279"/>
      <c r="C12" s="260"/>
      <c r="D12" s="260"/>
      <c r="E12" s="260"/>
      <c r="F12" s="260"/>
      <c r="G12" s="260"/>
      <c r="H12" s="260"/>
      <c r="I12" s="260" t="s">
        <v>18</v>
      </c>
      <c r="J12" s="279" t="s">
        <v>19</v>
      </c>
      <c r="K12" s="279"/>
      <c r="L12" s="279"/>
      <c r="M12" s="260" t="s">
        <v>20</v>
      </c>
      <c r="N12" s="260" t="s">
        <v>19</v>
      </c>
      <c r="O12" s="260"/>
      <c r="P12" s="260"/>
      <c r="Q12" s="260"/>
    </row>
    <row r="13" spans="1:17" ht="48" customHeight="1">
      <c r="A13" s="279"/>
      <c r="B13" s="279"/>
      <c r="C13" s="260"/>
      <c r="D13" s="260"/>
      <c r="E13" s="260"/>
      <c r="F13" s="260"/>
      <c r="G13" s="260"/>
      <c r="H13" s="260"/>
      <c r="I13" s="260"/>
      <c r="J13" s="14" t="s">
        <v>21</v>
      </c>
      <c r="K13" s="14" t="s">
        <v>22</v>
      </c>
      <c r="L13" s="14" t="s">
        <v>23</v>
      </c>
      <c r="M13" s="260"/>
      <c r="N13" s="14" t="s">
        <v>24</v>
      </c>
      <c r="O13" s="14" t="s">
        <v>21</v>
      </c>
      <c r="P13" s="14" t="s">
        <v>22</v>
      </c>
      <c r="Q13" s="14" t="s">
        <v>25</v>
      </c>
    </row>
    <row r="14" spans="1:17" ht="11.25" customHeight="1">
      <c r="A14" s="15">
        <v>1</v>
      </c>
      <c r="B14" s="15">
        <v>2</v>
      </c>
      <c r="C14" s="15">
        <v>3</v>
      </c>
      <c r="D14" s="15">
        <v>4</v>
      </c>
      <c r="E14" s="15">
        <v>5</v>
      </c>
      <c r="F14" s="15">
        <v>6</v>
      </c>
      <c r="G14" s="15">
        <v>7</v>
      </c>
      <c r="H14" s="15">
        <v>8</v>
      </c>
      <c r="I14" s="15">
        <v>9</v>
      </c>
      <c r="J14" s="15">
        <v>10</v>
      </c>
      <c r="K14" s="15">
        <v>11</v>
      </c>
      <c r="L14" s="15">
        <v>12</v>
      </c>
      <c r="M14" s="15">
        <v>13</v>
      </c>
      <c r="N14" s="15">
        <v>14</v>
      </c>
      <c r="O14" s="15">
        <v>15</v>
      </c>
      <c r="P14" s="15">
        <v>16</v>
      </c>
      <c r="Q14" s="15">
        <v>17</v>
      </c>
    </row>
    <row r="15" spans="1:17" s="19" customFormat="1" ht="25.5" customHeight="1">
      <c r="A15" s="16">
        <v>1</v>
      </c>
      <c r="B15" s="17" t="s">
        <v>26</v>
      </c>
      <c r="C15" s="244" t="s">
        <v>27</v>
      </c>
      <c r="D15" s="245"/>
      <c r="E15" s="18">
        <f>+E20+E27+E34</f>
        <v>1082407</v>
      </c>
      <c r="F15" s="18">
        <f t="shared" ref="F15:Q15" si="0">+F20+F27+F34</f>
        <v>332783</v>
      </c>
      <c r="G15" s="18">
        <f t="shared" si="0"/>
        <v>749624</v>
      </c>
      <c r="H15" s="18">
        <f t="shared" si="0"/>
        <v>1066048</v>
      </c>
      <c r="I15" s="18">
        <f t="shared" si="0"/>
        <v>316424</v>
      </c>
      <c r="J15" s="18">
        <f t="shared" si="0"/>
        <v>0</v>
      </c>
      <c r="K15" s="18">
        <f t="shared" si="0"/>
        <v>0</v>
      </c>
      <c r="L15" s="18">
        <f t="shared" si="0"/>
        <v>316424</v>
      </c>
      <c r="M15" s="18">
        <f t="shared" si="0"/>
        <v>749624</v>
      </c>
      <c r="N15" s="18">
        <f t="shared" si="0"/>
        <v>0</v>
      </c>
      <c r="O15" s="18">
        <f t="shared" si="0"/>
        <v>0</v>
      </c>
      <c r="P15" s="18">
        <f t="shared" si="0"/>
        <v>0</v>
      </c>
      <c r="Q15" s="18">
        <f t="shared" si="0"/>
        <v>749624</v>
      </c>
    </row>
    <row r="16" spans="1:17" s="19" customFormat="1" ht="14.25" customHeight="1">
      <c r="A16" s="264" t="s">
        <v>28</v>
      </c>
      <c r="B16" s="20" t="s">
        <v>29</v>
      </c>
      <c r="C16" s="248" t="s">
        <v>30</v>
      </c>
      <c r="D16" s="266"/>
      <c r="E16" s="266"/>
      <c r="F16" s="266"/>
      <c r="G16" s="266"/>
      <c r="H16" s="266"/>
      <c r="I16" s="266"/>
      <c r="J16" s="266"/>
      <c r="K16" s="266"/>
      <c r="L16" s="266"/>
      <c r="M16" s="266"/>
      <c r="N16" s="266"/>
      <c r="O16" s="266"/>
      <c r="P16" s="266"/>
      <c r="Q16" s="266"/>
    </row>
    <row r="17" spans="1:18" s="19" customFormat="1" ht="13.5" customHeight="1">
      <c r="A17" s="265"/>
      <c r="B17" s="21" t="s">
        <v>31</v>
      </c>
      <c r="C17" s="267"/>
      <c r="D17" s="268"/>
      <c r="E17" s="268"/>
      <c r="F17" s="268"/>
      <c r="G17" s="268"/>
      <c r="H17" s="268"/>
      <c r="I17" s="268"/>
      <c r="J17" s="268"/>
      <c r="K17" s="268"/>
      <c r="L17" s="268"/>
      <c r="M17" s="268"/>
      <c r="N17" s="268"/>
      <c r="O17" s="268"/>
      <c r="P17" s="268"/>
      <c r="Q17" s="268"/>
    </row>
    <row r="18" spans="1:18" s="19" customFormat="1" ht="11.25" customHeight="1">
      <c r="A18" s="265"/>
      <c r="B18" s="21" t="s">
        <v>32</v>
      </c>
      <c r="C18" s="267"/>
      <c r="D18" s="268"/>
      <c r="E18" s="268"/>
      <c r="F18" s="268"/>
      <c r="G18" s="268"/>
      <c r="H18" s="268"/>
      <c r="I18" s="268"/>
      <c r="J18" s="268"/>
      <c r="K18" s="268"/>
      <c r="L18" s="268"/>
      <c r="M18" s="268"/>
      <c r="N18" s="268"/>
      <c r="O18" s="268"/>
      <c r="P18" s="268"/>
      <c r="Q18" s="268"/>
    </row>
    <row r="19" spans="1:18" s="19" customFormat="1" ht="15" customHeight="1">
      <c r="A19" s="265"/>
      <c r="B19" s="21" t="s">
        <v>33</v>
      </c>
      <c r="C19" s="269"/>
      <c r="D19" s="270"/>
      <c r="E19" s="270"/>
      <c r="F19" s="270"/>
      <c r="G19" s="270"/>
      <c r="H19" s="270"/>
      <c r="I19" s="270"/>
      <c r="J19" s="270"/>
      <c r="K19" s="270"/>
      <c r="L19" s="270"/>
      <c r="M19" s="270"/>
      <c r="N19" s="270"/>
      <c r="O19" s="270"/>
      <c r="P19" s="270"/>
      <c r="Q19" s="270"/>
    </row>
    <row r="20" spans="1:18" s="19" customFormat="1" ht="24" customHeight="1">
      <c r="A20" s="265"/>
      <c r="B20" s="21" t="s">
        <v>34</v>
      </c>
      <c r="C20" s="21"/>
      <c r="D20" s="271" t="s">
        <v>35</v>
      </c>
      <c r="E20" s="22">
        <f t="shared" ref="E20:Q20" si="1">SUM(E21:E22)</f>
        <v>417500</v>
      </c>
      <c r="F20" s="22">
        <f t="shared" si="1"/>
        <v>146500</v>
      </c>
      <c r="G20" s="22">
        <f t="shared" si="1"/>
        <v>271000</v>
      </c>
      <c r="H20" s="22">
        <f t="shared" si="1"/>
        <v>417500</v>
      </c>
      <c r="I20" s="22">
        <f t="shared" si="1"/>
        <v>146500</v>
      </c>
      <c r="J20" s="22">
        <f t="shared" si="1"/>
        <v>0</v>
      </c>
      <c r="K20" s="22">
        <f t="shared" si="1"/>
        <v>0</v>
      </c>
      <c r="L20" s="22">
        <f t="shared" si="1"/>
        <v>146500</v>
      </c>
      <c r="M20" s="22">
        <f t="shared" si="1"/>
        <v>271000</v>
      </c>
      <c r="N20" s="22">
        <f t="shared" si="1"/>
        <v>0</v>
      </c>
      <c r="O20" s="22">
        <f t="shared" si="1"/>
        <v>0</v>
      </c>
      <c r="P20" s="22">
        <f t="shared" si="1"/>
        <v>0</v>
      </c>
      <c r="Q20" s="22">
        <f t="shared" si="1"/>
        <v>271000</v>
      </c>
    </row>
    <row r="21" spans="1:18" s="19" customFormat="1" ht="22.5" customHeight="1">
      <c r="A21" s="265"/>
      <c r="B21" s="21" t="s">
        <v>36</v>
      </c>
      <c r="C21" s="23"/>
      <c r="D21" s="272"/>
      <c r="E21" s="24">
        <v>0</v>
      </c>
      <c r="F21" s="24">
        <v>0</v>
      </c>
      <c r="G21" s="25">
        <v>0</v>
      </c>
      <c r="H21" s="26">
        <v>0</v>
      </c>
      <c r="I21" s="26">
        <v>0</v>
      </c>
      <c r="J21" s="27">
        <v>0</v>
      </c>
      <c r="K21" s="28">
        <v>0</v>
      </c>
      <c r="L21" s="27">
        <v>0</v>
      </c>
      <c r="M21" s="26">
        <v>0</v>
      </c>
      <c r="N21" s="28">
        <v>0</v>
      </c>
      <c r="O21" s="28">
        <v>0</v>
      </c>
      <c r="P21" s="28">
        <v>0</v>
      </c>
      <c r="Q21" s="26">
        <v>0</v>
      </c>
      <c r="R21" s="29" t="s">
        <v>1</v>
      </c>
    </row>
    <row r="22" spans="1:18" s="19" customFormat="1" ht="21.75" customHeight="1">
      <c r="A22" s="265"/>
      <c r="B22" s="30" t="s">
        <v>37</v>
      </c>
      <c r="C22" s="31"/>
      <c r="D22" s="272"/>
      <c r="E22" s="32">
        <f>SUM(F22:G22)</f>
        <v>417500</v>
      </c>
      <c r="F22" s="24">
        <v>146500</v>
      </c>
      <c r="G22" s="24">
        <v>271000</v>
      </c>
      <c r="H22" s="33">
        <f>+I22+M22</f>
        <v>417500</v>
      </c>
      <c r="I22" s="33">
        <f>SUM(J22:L22)</f>
        <v>146500</v>
      </c>
      <c r="J22" s="34"/>
      <c r="K22" s="35"/>
      <c r="L22" s="34">
        <v>146500</v>
      </c>
      <c r="M22" s="33">
        <f>SUM(N22:Q22)</f>
        <v>271000</v>
      </c>
      <c r="N22" s="35"/>
      <c r="O22" s="35"/>
      <c r="P22" s="35"/>
      <c r="Q22" s="33">
        <v>271000</v>
      </c>
    </row>
    <row r="23" spans="1:18" ht="14.25" customHeight="1">
      <c r="A23" s="264" t="s">
        <v>38</v>
      </c>
      <c r="B23" s="20" t="s">
        <v>29</v>
      </c>
      <c r="C23" s="248" t="s">
        <v>39</v>
      </c>
      <c r="D23" s="249"/>
      <c r="E23" s="249"/>
      <c r="F23" s="249"/>
      <c r="G23" s="249"/>
      <c r="H23" s="249"/>
      <c r="I23" s="249"/>
      <c r="J23" s="249"/>
      <c r="K23" s="249"/>
      <c r="L23" s="249"/>
      <c r="M23" s="249"/>
      <c r="N23" s="249"/>
      <c r="O23" s="249"/>
      <c r="P23" s="249"/>
      <c r="Q23" s="250"/>
    </row>
    <row r="24" spans="1:18" ht="10.5" customHeight="1">
      <c r="A24" s="265"/>
      <c r="B24" s="21" t="s">
        <v>31</v>
      </c>
      <c r="C24" s="251"/>
      <c r="D24" s="252"/>
      <c r="E24" s="252"/>
      <c r="F24" s="252"/>
      <c r="G24" s="252"/>
      <c r="H24" s="252"/>
      <c r="I24" s="252"/>
      <c r="J24" s="252"/>
      <c r="K24" s="252"/>
      <c r="L24" s="252"/>
      <c r="M24" s="252"/>
      <c r="N24" s="252"/>
      <c r="O24" s="252"/>
      <c r="P24" s="252"/>
      <c r="Q24" s="253"/>
    </row>
    <row r="25" spans="1:18" ht="14.25" customHeight="1">
      <c r="A25" s="265"/>
      <c r="B25" s="21" t="s">
        <v>32</v>
      </c>
      <c r="C25" s="251"/>
      <c r="D25" s="252"/>
      <c r="E25" s="252"/>
      <c r="F25" s="252"/>
      <c r="G25" s="252"/>
      <c r="H25" s="252"/>
      <c r="I25" s="252"/>
      <c r="J25" s="252"/>
      <c r="K25" s="252"/>
      <c r="L25" s="252"/>
      <c r="M25" s="252"/>
      <c r="N25" s="252"/>
      <c r="O25" s="252"/>
      <c r="P25" s="252"/>
      <c r="Q25" s="253"/>
    </row>
    <row r="26" spans="1:18" ht="10.5" customHeight="1">
      <c r="A26" s="265"/>
      <c r="B26" s="21" t="s">
        <v>33</v>
      </c>
      <c r="C26" s="254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6"/>
    </row>
    <row r="27" spans="1:18" ht="24.75" customHeight="1">
      <c r="A27" s="265"/>
      <c r="B27" s="21" t="s">
        <v>34</v>
      </c>
      <c r="C27" s="21"/>
      <c r="D27" s="274" t="s">
        <v>40</v>
      </c>
      <c r="E27" s="36">
        <f t="shared" ref="E27:Q27" si="2">SUM(E28:E29)</f>
        <v>642832</v>
      </c>
      <c r="F27" s="36">
        <f t="shared" si="2"/>
        <v>164208</v>
      </c>
      <c r="G27" s="36">
        <f t="shared" si="2"/>
        <v>478624</v>
      </c>
      <c r="H27" s="36">
        <f t="shared" si="2"/>
        <v>626473</v>
      </c>
      <c r="I27" s="36">
        <f t="shared" si="2"/>
        <v>147849</v>
      </c>
      <c r="J27" s="36">
        <f t="shared" si="2"/>
        <v>0</v>
      </c>
      <c r="K27" s="36">
        <f t="shared" si="2"/>
        <v>0</v>
      </c>
      <c r="L27" s="36">
        <f t="shared" si="2"/>
        <v>147849</v>
      </c>
      <c r="M27" s="36">
        <f t="shared" si="2"/>
        <v>478624</v>
      </c>
      <c r="N27" s="36">
        <f t="shared" si="2"/>
        <v>0</v>
      </c>
      <c r="O27" s="36">
        <f t="shared" si="2"/>
        <v>0</v>
      </c>
      <c r="P27" s="36">
        <f t="shared" si="2"/>
        <v>0</v>
      </c>
      <c r="Q27" s="36">
        <f t="shared" si="2"/>
        <v>478624</v>
      </c>
    </row>
    <row r="28" spans="1:18" ht="24.75" customHeight="1">
      <c r="A28" s="265"/>
      <c r="B28" s="21" t="s">
        <v>41</v>
      </c>
      <c r="C28" s="23"/>
      <c r="D28" s="275"/>
      <c r="E28" s="32">
        <f>SUM(F28:G28)</f>
        <v>16359</v>
      </c>
      <c r="F28" s="36">
        <v>16359</v>
      </c>
      <c r="G28" s="36">
        <v>0</v>
      </c>
      <c r="H28" s="37">
        <v>0</v>
      </c>
      <c r="I28" s="37">
        <v>0</v>
      </c>
      <c r="J28" s="38">
        <v>0</v>
      </c>
      <c r="K28" s="23">
        <v>0</v>
      </c>
      <c r="L28" s="38">
        <v>0</v>
      </c>
      <c r="M28" s="37">
        <v>0</v>
      </c>
      <c r="N28" s="23">
        <v>0</v>
      </c>
      <c r="O28" s="23">
        <v>0</v>
      </c>
      <c r="P28" s="23">
        <v>0</v>
      </c>
      <c r="Q28" s="37">
        <v>0</v>
      </c>
    </row>
    <row r="29" spans="1:18" ht="25.5" customHeight="1">
      <c r="A29" s="273"/>
      <c r="B29" s="39" t="s">
        <v>37</v>
      </c>
      <c r="C29" s="40"/>
      <c r="D29" s="276"/>
      <c r="E29" s="32">
        <f>SUM(F29:G29)</f>
        <v>626473</v>
      </c>
      <c r="F29" s="32">
        <v>147849</v>
      </c>
      <c r="G29" s="32">
        <v>478624</v>
      </c>
      <c r="H29" s="41">
        <f>+I29+M29</f>
        <v>626473</v>
      </c>
      <c r="I29" s="41">
        <f>SUM(J29:L29)</f>
        <v>147849</v>
      </c>
      <c r="J29" s="42"/>
      <c r="K29" s="40"/>
      <c r="L29" s="42">
        <v>147849</v>
      </c>
      <c r="M29" s="41">
        <v>478624</v>
      </c>
      <c r="N29" s="40"/>
      <c r="O29" s="40"/>
      <c r="P29" s="40"/>
      <c r="Q29" s="43">
        <v>478624</v>
      </c>
    </row>
    <row r="30" spans="1:18" ht="12.75" customHeight="1">
      <c r="A30" s="263" t="s">
        <v>50</v>
      </c>
      <c r="B30" s="20" t="s">
        <v>29</v>
      </c>
      <c r="C30" s="248" t="s">
        <v>45</v>
      </c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50"/>
    </row>
    <row r="31" spans="1:18" ht="12.75" customHeight="1">
      <c r="A31" s="263"/>
      <c r="B31" s="21" t="s">
        <v>31</v>
      </c>
      <c r="C31" s="251"/>
      <c r="D31" s="252"/>
      <c r="E31" s="252"/>
      <c r="F31" s="252"/>
      <c r="G31" s="252"/>
      <c r="H31" s="252"/>
      <c r="I31" s="252"/>
      <c r="J31" s="252"/>
      <c r="K31" s="252"/>
      <c r="L31" s="252"/>
      <c r="M31" s="252"/>
      <c r="N31" s="252"/>
      <c r="O31" s="252"/>
      <c r="P31" s="252"/>
      <c r="Q31" s="253"/>
    </row>
    <row r="32" spans="1:18" ht="12.75" customHeight="1">
      <c r="A32" s="263"/>
      <c r="B32" s="21" t="s">
        <v>32</v>
      </c>
      <c r="C32" s="251"/>
      <c r="D32" s="252"/>
      <c r="E32" s="252"/>
      <c r="F32" s="252"/>
      <c r="G32" s="252"/>
      <c r="H32" s="252"/>
      <c r="I32" s="252"/>
      <c r="J32" s="252"/>
      <c r="K32" s="252"/>
      <c r="L32" s="252"/>
      <c r="M32" s="252"/>
      <c r="N32" s="252"/>
      <c r="O32" s="252"/>
      <c r="P32" s="252"/>
      <c r="Q32" s="253"/>
    </row>
    <row r="33" spans="1:17" ht="12.75" customHeight="1">
      <c r="A33" s="263"/>
      <c r="B33" s="21" t="s">
        <v>33</v>
      </c>
      <c r="C33" s="254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6"/>
    </row>
    <row r="34" spans="1:17" ht="21.75" customHeight="1">
      <c r="A34" s="263"/>
      <c r="B34" s="21" t="s">
        <v>34</v>
      </c>
      <c r="C34" s="21"/>
      <c r="D34" s="261" t="s">
        <v>46</v>
      </c>
      <c r="E34" s="36">
        <f t="shared" ref="E34:Q34" si="3">+E35</f>
        <v>22075</v>
      </c>
      <c r="F34" s="36">
        <f t="shared" si="3"/>
        <v>22075</v>
      </c>
      <c r="G34" s="36">
        <f t="shared" si="3"/>
        <v>0</v>
      </c>
      <c r="H34" s="36">
        <f t="shared" si="3"/>
        <v>22075</v>
      </c>
      <c r="I34" s="36">
        <f t="shared" si="3"/>
        <v>22075</v>
      </c>
      <c r="J34" s="36">
        <f t="shared" si="3"/>
        <v>0</v>
      </c>
      <c r="K34" s="36">
        <f t="shared" si="3"/>
        <v>0</v>
      </c>
      <c r="L34" s="36">
        <f t="shared" si="3"/>
        <v>22075</v>
      </c>
      <c r="M34" s="36">
        <f t="shared" si="3"/>
        <v>0</v>
      </c>
      <c r="N34" s="36">
        <f t="shared" si="3"/>
        <v>0</v>
      </c>
      <c r="O34" s="36">
        <f t="shared" si="3"/>
        <v>0</v>
      </c>
      <c r="P34" s="36">
        <f t="shared" si="3"/>
        <v>0</v>
      </c>
      <c r="Q34" s="36">
        <f t="shared" si="3"/>
        <v>0</v>
      </c>
    </row>
    <row r="35" spans="1:17" ht="23.25" customHeight="1">
      <c r="A35" s="263"/>
      <c r="B35" s="45" t="s">
        <v>49</v>
      </c>
      <c r="C35" s="23"/>
      <c r="D35" s="262"/>
      <c r="E35" s="36">
        <f>SUM(F35:G35)</f>
        <v>22075</v>
      </c>
      <c r="F35" s="36">
        <v>22075</v>
      </c>
      <c r="G35" s="36">
        <v>0</v>
      </c>
      <c r="H35" s="41">
        <f>+I35+M35</f>
        <v>22075</v>
      </c>
      <c r="I35" s="41">
        <f>SUM(J35:L35)</f>
        <v>22075</v>
      </c>
      <c r="J35" s="38">
        <v>0</v>
      </c>
      <c r="K35" s="23">
        <v>0</v>
      </c>
      <c r="L35" s="36">
        <v>22075</v>
      </c>
      <c r="M35" s="36">
        <v>0</v>
      </c>
      <c r="N35" s="23">
        <v>0</v>
      </c>
      <c r="O35" s="23">
        <v>0</v>
      </c>
      <c r="P35" s="23">
        <v>0</v>
      </c>
      <c r="Q35" s="36">
        <v>0</v>
      </c>
    </row>
    <row r="36" spans="1:17" ht="27.75" customHeight="1">
      <c r="A36" s="44" t="s">
        <v>42</v>
      </c>
      <c r="B36" s="17" t="s">
        <v>43</v>
      </c>
      <c r="C36" s="244" t="s">
        <v>27</v>
      </c>
      <c r="D36" s="245"/>
      <c r="E36" s="18">
        <f>+E41</f>
        <v>722</v>
      </c>
      <c r="F36" s="18">
        <f t="shared" ref="F36:Q36" si="4">+F41</f>
        <v>722</v>
      </c>
      <c r="G36" s="18">
        <f t="shared" si="4"/>
        <v>0</v>
      </c>
      <c r="H36" s="18">
        <f t="shared" si="4"/>
        <v>722</v>
      </c>
      <c r="I36" s="18">
        <f t="shared" si="4"/>
        <v>722</v>
      </c>
      <c r="J36" s="18">
        <f t="shared" si="4"/>
        <v>0</v>
      </c>
      <c r="K36" s="18">
        <f t="shared" si="4"/>
        <v>0</v>
      </c>
      <c r="L36" s="18">
        <f t="shared" si="4"/>
        <v>722</v>
      </c>
      <c r="M36" s="18">
        <f t="shared" si="4"/>
        <v>0</v>
      </c>
      <c r="N36" s="18">
        <f t="shared" si="4"/>
        <v>0</v>
      </c>
      <c r="O36" s="18">
        <f t="shared" si="4"/>
        <v>0</v>
      </c>
      <c r="P36" s="18">
        <f t="shared" si="4"/>
        <v>0</v>
      </c>
      <c r="Q36" s="18">
        <f t="shared" si="4"/>
        <v>0</v>
      </c>
    </row>
    <row r="37" spans="1:17" ht="12" customHeight="1">
      <c r="A37" s="246" t="s">
        <v>44</v>
      </c>
      <c r="B37" s="20" t="s">
        <v>29</v>
      </c>
      <c r="C37" s="248" t="s">
        <v>45</v>
      </c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50"/>
    </row>
    <row r="38" spans="1:17" ht="12" customHeight="1">
      <c r="A38" s="247"/>
      <c r="B38" s="21" t="s">
        <v>31</v>
      </c>
      <c r="C38" s="251"/>
      <c r="D38" s="252"/>
      <c r="E38" s="252"/>
      <c r="F38" s="252"/>
      <c r="G38" s="252"/>
      <c r="H38" s="252"/>
      <c r="I38" s="252"/>
      <c r="J38" s="252"/>
      <c r="K38" s="252"/>
      <c r="L38" s="252"/>
      <c r="M38" s="252"/>
      <c r="N38" s="252"/>
      <c r="O38" s="252"/>
      <c r="P38" s="252"/>
      <c r="Q38" s="253"/>
    </row>
    <row r="39" spans="1:17" ht="12" customHeight="1">
      <c r="A39" s="247"/>
      <c r="B39" s="21" t="s">
        <v>32</v>
      </c>
      <c r="C39" s="251"/>
      <c r="D39" s="252"/>
      <c r="E39" s="252"/>
      <c r="F39" s="252"/>
      <c r="G39" s="252"/>
      <c r="H39" s="252"/>
      <c r="I39" s="252"/>
      <c r="J39" s="252"/>
      <c r="K39" s="252"/>
      <c r="L39" s="252"/>
      <c r="M39" s="252"/>
      <c r="N39" s="252"/>
      <c r="O39" s="252"/>
      <c r="P39" s="252"/>
      <c r="Q39" s="253"/>
    </row>
    <row r="40" spans="1:17" ht="12" customHeight="1">
      <c r="A40" s="247"/>
      <c r="B40" s="21" t="s">
        <v>33</v>
      </c>
      <c r="C40" s="254"/>
      <c r="D40" s="255"/>
      <c r="E40" s="255"/>
      <c r="F40" s="255"/>
      <c r="G40" s="255"/>
      <c r="H40" s="255"/>
      <c r="I40" s="255"/>
      <c r="J40" s="255"/>
      <c r="K40" s="255"/>
      <c r="L40" s="255"/>
      <c r="M40" s="255"/>
      <c r="N40" s="255"/>
      <c r="O40" s="255"/>
      <c r="P40" s="255"/>
      <c r="Q40" s="256"/>
    </row>
    <row r="41" spans="1:17" ht="15.75" customHeight="1">
      <c r="A41" s="247"/>
      <c r="B41" s="21" t="s">
        <v>34</v>
      </c>
      <c r="C41" s="21"/>
      <c r="D41" s="21"/>
      <c r="E41" s="36">
        <f t="shared" ref="E41:Q41" si="5">+E42</f>
        <v>722</v>
      </c>
      <c r="F41" s="36">
        <f t="shared" si="5"/>
        <v>722</v>
      </c>
      <c r="G41" s="36">
        <f t="shared" si="5"/>
        <v>0</v>
      </c>
      <c r="H41" s="36">
        <f t="shared" si="5"/>
        <v>722</v>
      </c>
      <c r="I41" s="36">
        <f t="shared" si="5"/>
        <v>722</v>
      </c>
      <c r="J41" s="36">
        <f t="shared" si="5"/>
        <v>0</v>
      </c>
      <c r="K41" s="36">
        <f t="shared" si="5"/>
        <v>0</v>
      </c>
      <c r="L41" s="36">
        <f t="shared" si="5"/>
        <v>722</v>
      </c>
      <c r="M41" s="36">
        <f t="shared" si="5"/>
        <v>0</v>
      </c>
      <c r="N41" s="36">
        <f t="shared" si="5"/>
        <v>0</v>
      </c>
      <c r="O41" s="36">
        <f t="shared" si="5"/>
        <v>0</v>
      </c>
      <c r="P41" s="36">
        <f t="shared" si="5"/>
        <v>0</v>
      </c>
      <c r="Q41" s="36">
        <f t="shared" si="5"/>
        <v>0</v>
      </c>
    </row>
    <row r="42" spans="1:17" ht="25.5" customHeight="1">
      <c r="A42" s="247"/>
      <c r="B42" s="45" t="s">
        <v>41</v>
      </c>
      <c r="C42" s="23"/>
      <c r="D42" s="46" t="s">
        <v>46</v>
      </c>
      <c r="E42" s="36">
        <v>722</v>
      </c>
      <c r="F42" s="36">
        <v>722</v>
      </c>
      <c r="G42" s="36">
        <v>0</v>
      </c>
      <c r="H42" s="41">
        <v>722</v>
      </c>
      <c r="I42" s="41">
        <v>722</v>
      </c>
      <c r="J42" s="38">
        <v>0</v>
      </c>
      <c r="K42" s="23">
        <v>0</v>
      </c>
      <c r="L42" s="36">
        <v>722</v>
      </c>
      <c r="M42" s="36">
        <v>0</v>
      </c>
      <c r="N42" s="23">
        <v>0</v>
      </c>
      <c r="O42" s="23">
        <v>0</v>
      </c>
      <c r="P42" s="23">
        <v>0</v>
      </c>
      <c r="Q42" s="36">
        <v>0</v>
      </c>
    </row>
    <row r="43" spans="1:17" ht="15.75" customHeight="1">
      <c r="A43" s="257" t="s">
        <v>47</v>
      </c>
      <c r="B43" s="257"/>
      <c r="C43" s="258" t="s">
        <v>48</v>
      </c>
      <c r="D43" s="259"/>
      <c r="E43" s="47">
        <f t="shared" ref="E43:Q43" si="6">+E15+E36</f>
        <v>1083129</v>
      </c>
      <c r="F43" s="47">
        <f t="shared" si="6"/>
        <v>333505</v>
      </c>
      <c r="G43" s="47">
        <f t="shared" si="6"/>
        <v>749624</v>
      </c>
      <c r="H43" s="47">
        <f t="shared" si="6"/>
        <v>1066770</v>
      </c>
      <c r="I43" s="47">
        <f t="shared" si="6"/>
        <v>317146</v>
      </c>
      <c r="J43" s="47">
        <f t="shared" si="6"/>
        <v>0</v>
      </c>
      <c r="K43" s="47">
        <f t="shared" si="6"/>
        <v>0</v>
      </c>
      <c r="L43" s="47">
        <f t="shared" si="6"/>
        <v>317146</v>
      </c>
      <c r="M43" s="47">
        <f t="shared" si="6"/>
        <v>749624</v>
      </c>
      <c r="N43" s="47">
        <f t="shared" si="6"/>
        <v>0</v>
      </c>
      <c r="O43" s="47">
        <f t="shared" si="6"/>
        <v>0</v>
      </c>
      <c r="P43" s="47">
        <f t="shared" si="6"/>
        <v>0</v>
      </c>
      <c r="Q43" s="47">
        <f t="shared" si="6"/>
        <v>749624</v>
      </c>
    </row>
    <row r="44" spans="1:17">
      <c r="N44" s="4" t="s">
        <v>1</v>
      </c>
    </row>
  </sheetData>
  <mergeCells count="33">
    <mergeCell ref="N2:Q2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  <mergeCell ref="N12:Q12"/>
    <mergeCell ref="C30:Q33"/>
    <mergeCell ref="D34:D35"/>
    <mergeCell ref="A30:A35"/>
    <mergeCell ref="C15:D15"/>
    <mergeCell ref="A16:A22"/>
    <mergeCell ref="C16:Q19"/>
    <mergeCell ref="D20:D22"/>
    <mergeCell ref="A23:A29"/>
    <mergeCell ref="C23:Q26"/>
    <mergeCell ref="D27:D29"/>
    <mergeCell ref="C36:D36"/>
    <mergeCell ref="A37:A42"/>
    <mergeCell ref="C37:Q40"/>
    <mergeCell ref="A43:B43"/>
    <mergeCell ref="C43:D43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zm.tabela2a (2)</vt:lpstr>
      <vt:lpstr>zał.2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2014-02-27T11:04:55Z</cp:lastPrinted>
  <dcterms:created xsi:type="dcterms:W3CDTF">2014-02-10T13:34:18Z</dcterms:created>
  <dcterms:modified xsi:type="dcterms:W3CDTF">2014-02-27T11:44:34Z</dcterms:modified>
</cp:coreProperties>
</file>